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55" tabRatio="886" firstSheet="9" activeTab="14"/>
  </bookViews>
  <sheets>
    <sheet name="目录" sheetId="9" r:id="rId1"/>
    <sheet name="2023年一般公共预算收入表" sheetId="10" r:id="rId2"/>
    <sheet name="2023年一般公共预算支出表" sheetId="11" r:id="rId3"/>
    <sheet name="2023年一般公共预算本级支出表" sheetId="12" r:id="rId4"/>
    <sheet name="2023年一般公共预算本级基本支出表" sheetId="13" r:id="rId5"/>
    <sheet name="2023年一般公共预算税收返还和转移支付表" sheetId="14" r:id="rId6"/>
    <sheet name="2023年一般公共预算对下转移支付表" sheetId="26" r:id="rId7"/>
    <sheet name="2023年政府一般债务限额和余额情况表" sheetId="15" r:id="rId8"/>
    <sheet name="2023年政府性基金收入表" sheetId="4" r:id="rId9"/>
    <sheet name="2023年政府性基金支出表" sheetId="16" r:id="rId10"/>
    <sheet name="2023年本级政府性基金支出表" sheetId="17" r:id="rId11"/>
    <sheet name="2023年政府性基金转移支付表" sheetId="18" r:id="rId12"/>
    <sheet name="2023年政府性基金预算对下转移支付表" sheetId="27" r:id="rId13"/>
    <sheet name="2023年政府专项债务限额和余额情况表" sheetId="19" r:id="rId14"/>
    <sheet name="2023年国有资本经营预算收入" sheetId="20" r:id="rId15"/>
    <sheet name="2023年国有资本经营预算支出表" sheetId="21" r:id="rId16"/>
    <sheet name="2023年本级国有资本经营预算支出表" sheetId="22" r:id="rId17"/>
    <sheet name="2023年国有资本经营预算对下转移支付表" sheetId="23" r:id="rId18"/>
    <sheet name="2023年社会保险基金收入表" sheetId="24" r:id="rId19"/>
    <sheet name="2023年社会保险基金支出表" sheetId="6" r:id="rId20"/>
    <sheet name="2023年专项转移支付分地区公开" sheetId="28" r:id="rId21"/>
    <sheet name="2023年专项转移支付分项目公开" sheetId="29" r:id="rId22"/>
    <sheet name="2023年“三公”经费决算公开情况表" sheetId="25" r:id="rId23"/>
    <sheet name="2023年财政重点项目绩效评价情况表" sheetId="8" r:id="rId24"/>
  </sheets>
  <definedNames>
    <definedName name="_xlnm._FilterDatabase" localSheetId="3" hidden="1">'2023年一般公共预算本级支出表'!$4:$481</definedName>
    <definedName name="_xlnm.Print_Area" localSheetId="8">'2023年政府性基金收入表'!$A$1:$E$20</definedName>
    <definedName name="_xlnm.Print_Titles" localSheetId="23">'2023年财政重点项目绩效评价情况表'!$1:$4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<sst xmlns="http://schemas.openxmlformats.org/spreadsheetml/2006/main" count="1614" uniqueCount="1089">
  <si>
    <t>序号</t>
  </si>
  <si>
    <t>目  录</t>
  </si>
  <si>
    <t>2023年一般公共预算收入表</t>
  </si>
  <si>
    <t>2023年一般公共预算支出表</t>
  </si>
  <si>
    <t>2023年一般公共预算本级支出表</t>
  </si>
  <si>
    <t>2023年一般公共预算本级基本支出表</t>
  </si>
  <si>
    <t>2023年一般公共预算税收返还和转移支付表</t>
  </si>
  <si>
    <t>2023年一般公共预算对下转移支付表</t>
  </si>
  <si>
    <t>2023年政府一般债务限额和余额情况表</t>
  </si>
  <si>
    <t>2023年政府性基金收入表</t>
  </si>
  <si>
    <t>2023年政府性基金支出表</t>
  </si>
  <si>
    <t>2023年本级政府性基金支出表</t>
  </si>
  <si>
    <t>2023年政府性基金转移支付表</t>
  </si>
  <si>
    <t>2023年政府性基金预算对下转移支付表</t>
  </si>
  <si>
    <t>2023年政府专项债务限额和余额情况表</t>
  </si>
  <si>
    <t>2023年国有资本经营预算收入表</t>
  </si>
  <si>
    <t>2023年国有资本经营预算支出表</t>
  </si>
  <si>
    <t>2023年本级国有资本经营预算支出表</t>
  </si>
  <si>
    <t>2023年国有资本经营预算对下转移支付表</t>
  </si>
  <si>
    <t>2023年社会保险基金收入表</t>
  </si>
  <si>
    <t>2023年社会保险基金支出表</t>
  </si>
  <si>
    <t>2023年专项转移支付分地区公开</t>
  </si>
  <si>
    <t>2023年专项转移支付分项目公开</t>
  </si>
  <si>
    <t>2023年“三公”经费决算公开情况表</t>
  </si>
  <si>
    <t>2023年财政重点项目预算绩效评价情况表</t>
  </si>
  <si>
    <t>附表1</t>
  </si>
  <si>
    <t xml:space="preserve">编制单位：津市市财政局  </t>
  </si>
  <si>
    <t>金额单位：万元</t>
  </si>
  <si>
    <t>预算科目</t>
  </si>
  <si>
    <t>2022年
决算数</t>
  </si>
  <si>
    <t>2023年
决算数</t>
  </si>
  <si>
    <t>增减%</t>
  </si>
  <si>
    <t>一、地方一般公共预算收入</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</si>
  <si>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</si>
  <si>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</si>
  <si>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</si>
  <si>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</si>
  <si>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</si>
  <si>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</si>
  <si>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</si>
  <si>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</si>
  <si>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</si>
  <si>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</si>
  <si>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</si>
  <si>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</si>
  <si>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</si>
  <si>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</si>
  <si>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（二）非税收入</t>
  </si>
  <si>
    <t xml:space="preserve">  专项收入</t>
  </si>
  <si>
    <t xml:space="preserve">  行政事业性收费收入</t>
  </si>
  <si>
    <t xml:space="preserve">  罚没收入</t>
  </si>
  <si>
    <t xml:space="preserve">  国有资源(资产)有偿使用收入</t>
  </si>
  <si>
    <t xml:space="preserve">  其他收入</t>
  </si>
  <si>
    <t>二、上级补助收入</t>
  </si>
  <si>
    <t xml:space="preserve">  (一)税收返还</t>
  </si>
  <si>
    <t xml:space="preserve">  (二)一般性转移支付</t>
  </si>
  <si>
    <t xml:space="preserve">  (三)专项转移支付</t>
  </si>
  <si>
    <t>三、调入资金</t>
  </si>
  <si>
    <t xml:space="preserve">     政府性基金调入</t>
  </si>
  <si>
    <t xml:space="preserve">     其他</t>
  </si>
  <si>
    <t>四、新增一般债券收入</t>
  </si>
  <si>
    <t>五、再融资债券收入</t>
  </si>
  <si>
    <t>六、调入预算稳定调节基金</t>
  </si>
  <si>
    <t>七、上年结转</t>
  </si>
  <si>
    <t>一般公共预算收入合计</t>
  </si>
  <si>
    <t>附表2</t>
  </si>
  <si>
    <t>项目</t>
  </si>
  <si>
    <t>比上年增减%</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</si>
  <si>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</si>
  <si>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</si>
  <si>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</si>
  <si>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</si>
  <si>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</si>
  <si>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</si>
  <si>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</si>
  <si>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</si>
  <si>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</si>
  <si>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</si>
  <si>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</si>
  <si>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</si>
  <si>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</si>
  <si>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</si>
  <si>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</si>
  <si>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</si>
  <si>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</si>
  <si>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</si>
  <si>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</si>
  <si>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</si>
  <si>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</si>
  <si>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</si>
  <si>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</si>
  <si>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</si>
  <si>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本级支出合计</t>
  </si>
  <si>
    <t>上解上级支出</t>
  </si>
  <si>
    <t xml:space="preserve">  体制上解支出</t>
  </si>
  <si>
    <t xml:space="preserve">  专项上解支出</t>
  </si>
  <si>
    <t>债务还本支出</t>
  </si>
  <si>
    <t xml:space="preserve">  地方政府一般债务还本支出</t>
  </si>
  <si>
    <t>补充预算周转金</t>
  </si>
  <si>
    <t>拨付国债转贷资金数</t>
  </si>
  <si>
    <t>国债转贷资金结余</t>
  </si>
  <si>
    <t>安排预算稳定调节基金</t>
  </si>
  <si>
    <t>援助其他地区支出</t>
  </si>
  <si>
    <t xml:space="preserve">  援助其他省(自治区、直辖市、计划单列市)支出</t>
  </si>
  <si>
    <t xml:space="preserve">  援助省内其他地市(区)支出</t>
  </si>
  <si>
    <t xml:space="preserve">  援助市内其他县市(区)支出</t>
  </si>
  <si>
    <t>计划单列市上解省支出</t>
  </si>
  <si>
    <t>省补助计划单列市支出</t>
  </si>
  <si>
    <t>待偿债置换一般债券结余</t>
  </si>
  <si>
    <t>年终结余</t>
  </si>
  <si>
    <t>支  出  总  计</t>
  </si>
  <si>
    <t>附表3</t>
  </si>
  <si>
    <t>科目编码（类、款、项）科目名称</t>
  </si>
  <si>
    <t>科目名称</t>
  </si>
  <si>
    <t>2022年决算数</t>
  </si>
  <si>
    <t>2023年决算数</t>
  </si>
  <si>
    <t>一般公共预算支出</t>
  </si>
  <si>
    <t>一般公共服务支出</t>
  </si>
  <si>
    <t xml:space="preserve">  人大事务</t>
  </si>
  <si>
    <t xml:space="preserve">    行政运行</t>
  </si>
  <si>
    <t xml:space="preserve">    人大代表履职能力提升</t>
  </si>
  <si>
    <t xml:space="preserve">    代表工作</t>
  </si>
  <si>
    <t xml:space="preserve">  政协事务</t>
  </si>
  <si>
    <t xml:space="preserve">  政府办公厅(室)及相关机构事务</t>
  </si>
  <si>
    <t xml:space="preserve">    一般行政管理事务</t>
  </si>
  <si>
    <t xml:space="preserve">    政务公开审批</t>
  </si>
  <si>
    <t xml:space="preserve">    信访事务</t>
  </si>
  <si>
    <t xml:space="preserve">    其他政府办公厅(室)及相关机构事务支出</t>
  </si>
  <si>
    <t xml:space="preserve">  发展与改革事务</t>
  </si>
  <si>
    <t xml:space="preserve">    战略规划与实施</t>
  </si>
  <si>
    <t xml:space="preserve">    其他发展与改革事务支出</t>
  </si>
  <si>
    <t xml:space="preserve">  统计信息事务</t>
  </si>
  <si>
    <t xml:space="preserve">    专项统计业务</t>
  </si>
  <si>
    <t xml:space="preserve">    专项普查活动</t>
  </si>
  <si>
    <t xml:space="preserve">    统计抽样调查</t>
  </si>
  <si>
    <t xml:space="preserve">    其他统计信息事务支出</t>
  </si>
  <si>
    <t xml:space="preserve">  财政事务</t>
  </si>
  <si>
    <t xml:space="preserve">    其他财政事务支出</t>
  </si>
  <si>
    <t xml:space="preserve">  税收事务</t>
  </si>
  <si>
    <t xml:space="preserve">  审计事务</t>
  </si>
  <si>
    <t xml:space="preserve">    审计业务</t>
  </si>
  <si>
    <t xml:space="preserve">    其他审计事务支出</t>
  </si>
  <si>
    <t xml:space="preserve">  海关事务</t>
  </si>
  <si>
    <t xml:space="preserve">  纪检监察事务</t>
  </si>
  <si>
    <t xml:space="preserve">    巡视工作</t>
  </si>
  <si>
    <t xml:space="preserve">    其他纪检监察事务支出</t>
  </si>
  <si>
    <t xml:space="preserve">  商贸事务</t>
  </si>
  <si>
    <t xml:space="preserve">    招商引资</t>
  </si>
  <si>
    <t xml:space="preserve">    其他商贸事务支出</t>
  </si>
  <si>
    <t xml:space="preserve">  知识产权事务</t>
  </si>
  <si>
    <t xml:space="preserve">    知识产权战略和规划</t>
  </si>
  <si>
    <t xml:space="preserve">    知识产权宏观管理</t>
  </si>
  <si>
    <t xml:space="preserve">    其他知识产权事务支出</t>
  </si>
  <si>
    <t xml:space="preserve">  港澳台事务</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</si>
  <si>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</si>
  <si>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</si>
  <si>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</si>
  <si>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</si>
  <si>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</si>
  <si>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</si>
  <si>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</si>
  <si>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</si>
  <si>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</si>
  <si>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</si>
  <si>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</si>
  <si>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</si>
  <si>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</si>
  <si>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</si>
  <si>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其他共产党事务支出(款)</t>
  </si>
  <si>
    <t xml:space="preserve">  市场监督管理事务</t>
  </si>
  <si>
    <t xml:space="preserve">    市场秩序执法</t>
  </si>
  <si>
    <t xml:space="preserve">    药品事务</t>
  </si>
  <si>
    <t xml:space="preserve">    质量安全监管</t>
  </si>
  <si>
    <t xml:space="preserve">    食品安全监管</t>
  </si>
  <si>
    <t xml:space="preserve">    其他市场监督管理事务</t>
  </si>
  <si>
    <t xml:space="preserve">  其他一般公共服务支出(款)</t>
  </si>
  <si>
    <t xml:space="preserve">    其他一般公共服务支出(项)</t>
  </si>
  <si>
    <t>国防支出</t>
  </si>
  <si>
    <t xml:space="preserve">  国防动员</t>
  </si>
  <si>
    <t xml:space="preserve">    人民防空</t>
  </si>
  <si>
    <t xml:space="preserve">    民兵</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</si>
  <si>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</si>
  <si>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</si>
  <si>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</si>
  <si>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</si>
  <si>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</si>
  <si>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</si>
  <si>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公安</t>
  </si>
  <si>
    <t xml:space="preserve">    执法办案</t>
  </si>
  <si>
    <t xml:space="preserve">    其他公安支出</t>
  </si>
  <si>
    <t xml:space="preserve">  国家安全</t>
  </si>
  <si>
    <t xml:space="preserve">    其他国家安全支出</t>
  </si>
  <si>
    <t xml:space="preserve">  检察</t>
  </si>
  <si>
    <t xml:space="preserve">    其他检察支出</t>
  </si>
  <si>
    <t xml:space="preserve">  法院</t>
  </si>
  <si>
    <t xml:space="preserve">  司法</t>
  </si>
  <si>
    <t xml:space="preserve">    基层司法业务</t>
  </si>
  <si>
    <t xml:space="preserve">    社区矫正</t>
  </si>
  <si>
    <t xml:space="preserve">    其他司法支出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</si>
  <si>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</si>
  <si>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</si>
  <si>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</si>
  <si>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</si>
  <si>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</si>
  <si>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</si>
  <si>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</si>
  <si>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</si>
  <si>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</si>
  <si>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</si>
  <si>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</si>
  <si>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</si>
  <si>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</si>
  <si>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</si>
  <si>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成人教育</t>
  </si>
  <si>
    <t xml:space="preserve">    成人广播电视教育</t>
  </si>
  <si>
    <t xml:space="preserve">  特殊教育</t>
  </si>
  <si>
    <t xml:space="preserve">    特殊学校教育</t>
  </si>
  <si>
    <t xml:space="preserve">  进修及培训</t>
  </si>
  <si>
    <t xml:space="preserve">    干部教育</t>
  </si>
  <si>
    <t xml:space="preserve">  教育费附加安排的支出</t>
  </si>
  <si>
    <t xml:space="preserve">    其他教育费附加安排的支出</t>
  </si>
  <si>
    <t>科学技术支出</t>
  </si>
  <si>
    <t xml:space="preserve">  科学技术管理事务</t>
  </si>
  <si>
    <t xml:space="preserve">    其他科学技术管理事务支出</t>
  </si>
  <si>
    <t xml:space="preserve">  基础研究</t>
  </si>
  <si>
    <t xml:space="preserve">    自然科学基金</t>
  </si>
  <si>
    <t xml:space="preserve">    科技人才队伍建设</t>
  </si>
  <si>
    <t xml:space="preserve">  技术研究与开发</t>
  </si>
  <si>
    <t xml:space="preserve">    科技成果转化与扩散</t>
  </si>
  <si>
    <t xml:space="preserve">    其他技术研究与开发支出</t>
  </si>
  <si>
    <t xml:space="preserve">  科技条件与服务</t>
  </si>
  <si>
    <t xml:space="preserve">    其他科技条件与服务支出</t>
  </si>
  <si>
    <t xml:space="preserve">  科学技术普及</t>
  </si>
  <si>
    <t xml:space="preserve">    科普活动</t>
  </si>
  <si>
    <t xml:space="preserve">    科技馆站</t>
  </si>
  <si>
    <t xml:space="preserve">    其他科学技术普及支出</t>
  </si>
  <si>
    <t xml:space="preserve">  科技重大项目</t>
  </si>
  <si>
    <t xml:space="preserve">    其他科技重大项目</t>
  </si>
  <si>
    <t xml:space="preserve">  其他科学技术支出(款)</t>
  </si>
  <si>
    <t xml:space="preserve">    其他科学技术支出(项)</t>
  </si>
  <si>
    <t>文化旅游体育与传媒支出</t>
  </si>
  <si>
    <t xml:space="preserve">  文化和旅游</t>
  </si>
  <si>
    <t xml:space="preserve">    图书馆</t>
  </si>
  <si>
    <t xml:space="preserve">    文化活动</t>
  </si>
  <si>
    <t xml:space="preserve">    群众文化</t>
  </si>
  <si>
    <t xml:space="preserve">    文化创作与保护</t>
  </si>
  <si>
    <t xml:space="preserve">    其他文化和旅游支出</t>
  </si>
  <si>
    <t xml:space="preserve">  文物</t>
  </si>
  <si>
    <t xml:space="preserve">    文物保护</t>
  </si>
  <si>
    <t xml:space="preserve">    博物馆</t>
  </si>
  <si>
    <t xml:space="preserve">    其他文物支出</t>
  </si>
  <si>
    <t xml:space="preserve">  体育</t>
  </si>
  <si>
    <t xml:space="preserve">    体育场馆</t>
  </si>
  <si>
    <t xml:space="preserve">    群众体育</t>
  </si>
  <si>
    <t xml:space="preserve">    其他体育支出</t>
  </si>
  <si>
    <t xml:space="preserve">  新闻出版电影</t>
  </si>
  <si>
    <t xml:space="preserve">    其他新闻出版电影支出</t>
  </si>
  <si>
    <t xml:space="preserve">  广播电视</t>
  </si>
  <si>
    <t xml:space="preserve">    其他广播电视支出</t>
  </si>
  <si>
    <t xml:space="preserve">  其他文化旅游体育与传媒支出(款)</t>
  </si>
  <si>
    <t xml:space="preserve">    其他文化旅游体育与传媒支出(项)</t>
  </si>
  <si>
    <t>社会保障和就业支出</t>
  </si>
  <si>
    <t xml:space="preserve">  人力资源和社会保障管理事务</t>
  </si>
  <si>
    <t xml:space="preserve">    其他人力资源和社会保障管理事务支出</t>
  </si>
  <si>
    <t xml:space="preserve">  民政管理事务</t>
  </si>
  <si>
    <t xml:space="preserve">    其他民政管理事务支出</t>
  </si>
  <si>
    <t xml:space="preserve">  行政事业单位养老支出</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</si>
  <si>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</si>
  <si>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</si>
  <si>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</si>
  <si>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</si>
  <si>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</si>
  <si>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就业补助</t>
  </si>
  <si>
    <t xml:space="preserve">    其他就业补助支出</t>
  </si>
  <si>
    <t xml:space="preserve">  抚恤</t>
  </si>
  <si>
    <t xml:space="preserve">    义务兵优待</t>
  </si>
  <si>
    <t xml:space="preserve">    其他优抚支出</t>
  </si>
  <si>
    <t xml:space="preserve">  退役安置</t>
  </si>
  <si>
    <t xml:space="preserve">    军队移交政府的离退休人员安置</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</si>
  <si>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</si>
  <si>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</si>
  <si>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</si>
  <si>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</si>
  <si>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</si>
  <si>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</si>
  <si>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</si>
  <si>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养老服务</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</si>
  <si>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</si>
  <si>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</si>
  <si>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</si>
  <si>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</si>
  <si>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</si>
  <si>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</si>
  <si>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</si>
  <si>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</si>
  <si>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</si>
  <si>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</si>
  <si>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</si>
  <si>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</si>
  <si>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</si>
  <si>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</si>
  <si>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</si>
  <si>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财政对基本养老保险基金的补助</t>
  </si>
  <si>
    <t xml:space="preserve">    财政对城乡居民基本养老保险基金的补助</t>
  </si>
  <si>
    <t xml:space="preserve">  退役军人管理事务</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</si>
  <si>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</si>
  <si>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</si>
  <si>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</si>
  <si>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</si>
  <si>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</si>
  <si>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</si>
  <si>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</si>
  <si>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</si>
  <si>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</si>
  <si>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妇幼保健医院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</si>
  <si>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</si>
  <si>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</si>
  <si>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</si>
  <si>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</si>
  <si>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</si>
  <si>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</si>
  <si>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</si>
  <si>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</si>
  <si>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</si>
  <si>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</si>
  <si>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</si>
  <si>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</si>
  <si>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</si>
  <si>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</si>
  <si>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</si>
  <si>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</si>
  <si>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</si>
  <si>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</si>
  <si>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</si>
  <si>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</si>
  <si>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</si>
  <si>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</si>
  <si>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</si>
  <si>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</si>
  <si>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</si>
  <si>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</si>
  <si>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</si>
  <si>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</si>
  <si>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医疗保障政策管理</t>
  </si>
  <si>
    <t xml:space="preserve">    其他医疗保障管理事务支出</t>
  </si>
  <si>
    <t xml:space="preserve">  其他卫生健康支出(款)</t>
  </si>
  <si>
    <t xml:space="preserve">    其他卫生健康支出(项)</t>
  </si>
  <si>
    <t>节能环保支出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</si>
  <si>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</si>
  <si>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</si>
  <si>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</si>
  <si>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</si>
  <si>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</si>
  <si>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</si>
  <si>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</si>
  <si>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</si>
  <si>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其他污染防治支出</t>
  </si>
  <si>
    <t xml:space="preserve">  自然生态保护</t>
  </si>
  <si>
    <t xml:space="preserve">    农村环境保护</t>
  </si>
  <si>
    <t xml:space="preserve">    自然保护地</t>
  </si>
  <si>
    <t xml:space="preserve">    其他自然生态保护支出</t>
  </si>
  <si>
    <t xml:space="preserve">  天然林保护</t>
  </si>
  <si>
    <t xml:space="preserve">    森林管护</t>
  </si>
  <si>
    <t xml:space="preserve">    停伐补助</t>
  </si>
  <si>
    <t xml:space="preserve">  退耕还林还草</t>
  </si>
  <si>
    <t xml:space="preserve">    退耕现金</t>
  </si>
  <si>
    <t xml:space="preserve">  其他节能环保支出(款)</t>
  </si>
  <si>
    <t xml:space="preserve">    其他节能环保支出(项)</t>
  </si>
  <si>
    <t>城乡社区支出</t>
  </si>
  <si>
    <t xml:space="preserve">  城乡社区管理事务</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</si>
  <si>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</si>
  <si>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</si>
  <si>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</si>
  <si>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</si>
  <si>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</si>
  <si>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</si>
  <si>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</si>
  <si>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</si>
  <si>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其他城乡社区支出(款)</t>
  </si>
  <si>
    <t xml:space="preserve">    其他城乡社区支出(项)</t>
  </si>
  <si>
    <t>农林水支出</t>
  </si>
  <si>
    <t xml:space="preserve">  农业农村</t>
  </si>
  <si>
    <t xml:space="preserve">    科技转化与推广服务</t>
  </si>
  <si>
    <t xml:space="preserve">    病虫害控制</t>
  </si>
  <si>
    <t xml:space="preserve">    农产品质量安全</t>
  </si>
  <si>
    <t xml:space="preserve">    执法监管</t>
  </si>
  <si>
    <t xml:space="preserve">    统计监测与信息服务</t>
  </si>
  <si>
    <t xml:space="preserve">    防灾救灾</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</si>
  <si>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</si>
  <si>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</si>
  <si>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</si>
  <si>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</si>
  <si>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</si>
  <si>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</si>
  <si>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</si>
  <si>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</si>
  <si>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农田建设</t>
  </si>
  <si>
    <t xml:space="preserve">    其他农业农村支出</t>
  </si>
  <si>
    <t xml:space="preserve">  林业和草原</t>
  </si>
  <si>
    <t xml:space="preserve">    森林资源培育</t>
  </si>
  <si>
    <t xml:space="preserve">    技术推广与转化</t>
  </si>
  <si>
    <t xml:space="preserve">    森林生态效益补偿</t>
  </si>
  <si>
    <t xml:space="preserve">    动植物保护</t>
  </si>
  <si>
    <t xml:space="preserve">    湿地保护</t>
  </si>
  <si>
    <t xml:space="preserve">    产业化管理</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</si>
  <si>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</si>
  <si>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</si>
  <si>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</si>
  <si>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</si>
  <si>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</si>
  <si>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</si>
  <si>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水土保持</t>
  </si>
  <si>
    <t xml:space="preserve">    水资源节约管理与保护</t>
  </si>
  <si>
    <t xml:space="preserve">    防汛</t>
  </si>
  <si>
    <t xml:space="preserve">    抗旱</t>
  </si>
  <si>
    <t xml:space="preserve">    农村水利</t>
  </si>
  <si>
    <t xml:space="preserve">    大中型水库移民后期扶持专项支出</t>
  </si>
  <si>
    <t xml:space="preserve">    农村供水</t>
  </si>
  <si>
    <t xml:space="preserve">    其他水利支出</t>
  </si>
  <si>
    <t xml:space="preserve">  巩固拓展脱贫攻坚成果衔接乡村振兴</t>
  </si>
  <si>
    <t xml:space="preserve">    农村基础设施建设</t>
  </si>
  <si>
    <t xml:space="preserve">    生产发展</t>
  </si>
  <si>
    <t xml:space="preserve">    其他巩固拓展脱贫攻坚成果衔接乡村振兴支出</t>
  </si>
  <si>
    <t xml:space="preserve">  农村综合改革</t>
  </si>
  <si>
    <t xml:space="preserve">    对村级公益事业建设的补助</t>
  </si>
  <si>
    <t xml:space="preserve">    对村民委员会和村党支部的补助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</si>
  <si>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</si>
  <si>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</si>
  <si>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</si>
  <si>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</si>
  <si>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</si>
  <si>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</si>
  <si>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</si>
  <si>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</si>
  <si>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</si>
  <si>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</si>
  <si>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其他农林水支出(项)</t>
  </si>
  <si>
    <t>交通运输支出</t>
  </si>
  <si>
    <t xml:space="preserve">  公路水路运输</t>
  </si>
  <si>
    <t xml:space="preserve">    公路建设</t>
  </si>
  <si>
    <t xml:space="preserve">    公路养护</t>
  </si>
  <si>
    <t xml:space="preserve">    其他公路水路运输支出</t>
  </si>
  <si>
    <t xml:space="preserve">  车辆购置税支出</t>
  </si>
  <si>
    <t xml:space="preserve">    车辆购置税用于公路等基础设施建设支出</t>
  </si>
  <si>
    <t xml:space="preserve">    车辆购置税用于农村公路建设支出</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</si>
  <si>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</si>
  <si>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</si>
  <si>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</si>
  <si>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</si>
  <si>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</si>
  <si>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</si>
  <si>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制造业</t>
  </si>
  <si>
    <t xml:space="preserve">    医药制造业</t>
  </si>
  <si>
    <t xml:space="preserve">    其他制造业支出</t>
  </si>
  <si>
    <t xml:space="preserve">  工业和信息产业监管</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</si>
  <si>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</si>
  <si>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</si>
  <si>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</si>
  <si>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</si>
  <si>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</si>
  <si>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</si>
  <si>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其他资源勘探工业信息等支出(款)</t>
  </si>
  <si>
    <t xml:space="preserve">    其他资源勘探工业信息等支出(项)</t>
  </si>
  <si>
    <t>商业服务业等支出</t>
  </si>
  <si>
    <t xml:space="preserve">  商业流通事务</t>
  </si>
  <si>
    <t xml:space="preserve">    事业运行</t>
  </si>
  <si>
    <t xml:space="preserve">    其他商业流通事务支出</t>
  </si>
  <si>
    <t xml:space="preserve">  涉外发展服务支出</t>
  </si>
  <si>
    <t xml:space="preserve">    其他涉外发展服务支出</t>
  </si>
  <si>
    <t xml:space="preserve">  其他商业服务业等支出(款)</t>
  </si>
  <si>
    <t xml:space="preserve">    其他商业服务业等支出(项)</t>
  </si>
  <si>
    <t>金融支出</t>
  </si>
  <si>
    <t xml:space="preserve">  金融发展支出</t>
  </si>
  <si>
    <t xml:space="preserve">    其他金融发展支出</t>
  </si>
  <si>
    <t xml:space="preserve">  其他金融支出(款)</t>
  </si>
  <si>
    <t xml:space="preserve">    其他金融支出(项)</t>
  </si>
  <si>
    <t xml:space="preserve">  其他支出</t>
  </si>
  <si>
    <t>自然资源海洋气象等支出</t>
  </si>
  <si>
    <t xml:space="preserve">  自然资源事务</t>
  </si>
  <si>
    <t xml:space="preserve">    自然资源规划及管理</t>
  </si>
  <si>
    <t xml:space="preserve">    自然资源利用与保护</t>
  </si>
  <si>
    <t xml:space="preserve">    自然资源调查与确权登记</t>
  </si>
  <si>
    <t xml:space="preserve">    其他自然资源事务支出</t>
  </si>
  <si>
    <t xml:space="preserve">  其他自然资源海洋气象等支出(款)</t>
  </si>
  <si>
    <t xml:space="preserve">    其他自然资源海洋气象等支出(项)</t>
  </si>
  <si>
    <t>住房保障支出</t>
  </si>
  <si>
    <t xml:space="preserve">  保障性安居工程支出</t>
  </si>
  <si>
    <t xml:space="preserve">    棚户区改造</t>
  </si>
  <si>
    <t xml:space="preserve">    农村危房改造</t>
  </si>
  <si>
    <t xml:space="preserve">    公共租赁住房</t>
  </si>
  <si>
    <t xml:space="preserve">    保障性住房租金补贴</t>
  </si>
  <si>
    <t xml:space="preserve">    老旧小区改造</t>
  </si>
  <si>
    <t xml:space="preserve">    保障性租赁住房</t>
  </si>
  <si>
    <t xml:space="preserve">    其他保障性安居工程支出</t>
  </si>
  <si>
    <t xml:space="preserve">  住房改革支出</t>
  </si>
  <si>
    <t xml:space="preserve">    住房公积金</t>
  </si>
  <si>
    <t xml:space="preserve">  城乡社区住宅</t>
  </si>
  <si>
    <t xml:space="preserve">    其他城乡社区住宅支出</t>
  </si>
  <si>
    <t>粮油物资储备支出</t>
  </si>
  <si>
    <t xml:space="preserve">  粮油物资事务</t>
  </si>
  <si>
    <t xml:space="preserve">    专项业务活动</t>
  </si>
  <si>
    <t xml:space="preserve">    粮食财务挂账利息补贴</t>
  </si>
  <si>
    <t xml:space="preserve">    粮食风险基金</t>
  </si>
  <si>
    <t xml:space="preserve">    其他粮油物资事务支出</t>
  </si>
  <si>
    <t>灾害防治及应急管理支出</t>
  </si>
  <si>
    <t xml:space="preserve">  应急管理事务</t>
  </si>
  <si>
    <t xml:space="preserve">    灾害风险防治</t>
  </si>
  <si>
    <t xml:space="preserve">    应急管理</t>
  </si>
  <si>
    <t xml:space="preserve">    其他应急管理支出</t>
  </si>
  <si>
    <t xml:space="preserve">  消防救援事务</t>
  </si>
  <si>
    <t xml:space="preserve">  地震事务</t>
  </si>
  <si>
    <t xml:space="preserve">    地震监测</t>
  </si>
  <si>
    <t xml:space="preserve">    地震应急救援</t>
  </si>
  <si>
    <t xml:space="preserve">  自然灾害防治</t>
  </si>
  <si>
    <t xml:space="preserve">    地质灾害防治</t>
  </si>
  <si>
    <t xml:space="preserve">    其他自然灾害防治支出</t>
  </si>
  <si>
    <t xml:space="preserve">  自然灾害救灾及恢复重建支出</t>
  </si>
  <si>
    <t xml:space="preserve">    自然灾害救灾补助</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</si>
  <si>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</si>
  <si>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</si>
  <si>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</si>
  <si>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</si>
  <si>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</si>
  <si>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</si>
  <si>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</si>
  <si>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</si>
  <si>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地方政府向国际组织借款付息支出</t>
  </si>
  <si>
    <t>附表4</t>
  </si>
  <si>
    <t>科目编码（类、款）</t>
  </si>
  <si>
    <t>项       目</t>
  </si>
  <si>
    <t>决算数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</si>
  <si>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</si>
  <si>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</si>
  <si>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</si>
  <si>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</si>
  <si>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</si>
  <si>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</si>
  <si>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</si>
  <si>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</si>
  <si>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</si>
  <si>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</si>
  <si>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</si>
  <si>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</si>
  <si>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</si>
  <si>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</si>
  <si>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</si>
  <si>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</si>
  <si>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</si>
  <si>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</si>
  <si>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</si>
  <si>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</si>
  <si>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</si>
  <si>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</si>
  <si>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</si>
  <si>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</si>
  <si>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</si>
  <si>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</si>
  <si>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</si>
  <si>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</si>
  <si>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</si>
  <si>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</si>
  <si>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</si>
  <si>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</si>
  <si>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</si>
  <si>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</si>
  <si>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</si>
  <si>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</si>
  <si>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</si>
  <si>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</si>
  <si>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</si>
  <si>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</si>
  <si>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</si>
  <si>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</si>
  <si>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</si>
  <si>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</si>
  <si>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</si>
  <si>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</si>
  <si>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</si>
  <si>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</si>
  <si>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</si>
  <si>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</si>
  <si>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</si>
  <si>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</si>
  <si>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</si>
  <si>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</si>
  <si>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</si>
  <si>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</si>
  <si>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</si>
  <si>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</si>
  <si>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</si>
  <si>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</si>
  <si>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</si>
  <si>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附表5</t>
  </si>
  <si>
    <t>决 算 数</t>
  </si>
  <si>
    <t>上级补助收入</t>
  </si>
  <si>
    <t>一、返还性收入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</si>
  <si>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</si>
  <si>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</si>
  <si>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</si>
  <si>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</si>
  <si>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</si>
  <si>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</si>
  <si>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二、一般性转移支付收入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</si>
  <si>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</si>
  <si>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</si>
  <si>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</si>
  <si>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</si>
  <si>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</si>
  <si>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</si>
  <si>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</si>
  <si>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</si>
  <si>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</si>
  <si>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</si>
  <si>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</si>
  <si>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巩固拓展脱贫攻坚成果衔接乡村振兴转移支付收入</t>
  </si>
  <si>
    <t xml:space="preserve">    欠发达地区转移支付收入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</si>
  <si>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</si>
  <si>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</si>
  <si>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</si>
  <si>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</si>
  <si>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</si>
  <si>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</si>
  <si>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</si>
  <si>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</si>
  <si>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</si>
  <si>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</si>
  <si>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</si>
  <si>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</si>
  <si>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</si>
  <si>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</si>
  <si>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</si>
  <si>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</si>
  <si>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</si>
  <si>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</si>
  <si>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</si>
  <si>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</si>
  <si>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</si>
  <si>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</si>
  <si>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</si>
  <si>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</si>
  <si>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</si>
  <si>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三、专项转移支付收入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</si>
  <si>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</si>
  <si>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</si>
  <si>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</si>
  <si>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</si>
  <si>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</si>
  <si>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</si>
  <si>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</si>
  <si>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</si>
  <si>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</si>
  <si>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</si>
  <si>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</si>
  <si>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</si>
  <si>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</si>
  <si>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</si>
  <si>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</si>
  <si>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</si>
  <si>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</si>
  <si>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</si>
  <si>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</si>
  <si>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</si>
  <si>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</si>
  <si>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附表6</t>
  </si>
  <si>
    <t xml:space="preserve"> </t>
  </si>
  <si>
    <r>
      <rPr>
        <b/>
        <sz val="10"/>
        <rFont val="宋体"/>
        <charset val="134"/>
        <scheme val="minor"/>
      </rPr>
      <t>地</t>
    </r>
    <r>
      <rPr>
        <b/>
        <sz val="10"/>
        <rFont val="宋体"/>
        <charset val="134"/>
        <scheme val="minor"/>
      </rPr>
      <t xml:space="preserve">  </t>
    </r>
    <r>
      <rPr>
        <b/>
        <sz val="10"/>
        <rFont val="宋体"/>
        <charset val="134"/>
        <scheme val="minor"/>
      </rPr>
      <t>区</t>
    </r>
  </si>
  <si>
    <t>年初预算数</t>
  </si>
  <si>
    <t>预算数</t>
  </si>
  <si>
    <r>
      <rPr>
        <b/>
        <sz val="10"/>
        <rFont val="宋体"/>
        <charset val="134"/>
        <scheme val="minor"/>
      </rPr>
      <t>完成预算</t>
    </r>
    <r>
      <rPr>
        <b/>
        <sz val="10"/>
        <rFont val="宋体"/>
        <charset val="134"/>
        <scheme val="minor"/>
      </rPr>
      <t>%</t>
    </r>
  </si>
  <si>
    <t>津市市</t>
  </si>
  <si>
    <t>说明：2023年津市市一般公共预算无对下转移支付，此表无数据。</t>
  </si>
  <si>
    <t>附表7</t>
  </si>
  <si>
    <t>2023年地方政府一般债务限额和余额情况表</t>
  </si>
  <si>
    <t>编制单位：津市市财政局</t>
  </si>
  <si>
    <t>单位：万元</t>
  </si>
  <si>
    <t>本年地方政府债务限额</t>
  </si>
  <si>
    <t>年末地方政府债务余额</t>
  </si>
  <si>
    <t>附表8</t>
  </si>
  <si>
    <t>收入项目</t>
  </si>
  <si>
    <t>调整预算数</t>
  </si>
  <si>
    <t>完成调整预算%</t>
  </si>
  <si>
    <t>一、政府性基金收入</t>
  </si>
  <si>
    <t>核电站乏燃料处理处置基金收入</t>
  </si>
  <si>
    <t>国家电影事业发展专项资金相关收入</t>
  </si>
  <si>
    <t>旅游发展基金收入</t>
  </si>
  <si>
    <t>大中型水库移民后期扶持基金收入</t>
  </si>
  <si>
    <t>小型水库移民扶助基金相关收入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</si>
  <si>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</si>
  <si>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</si>
  <si>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</si>
  <si>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</si>
  <si>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</si>
  <si>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</si>
  <si>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</si>
  <si>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</si>
  <si>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</si>
  <si>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</si>
  <si>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海南省高等级公路车辆通行附加费相关收入</t>
  </si>
  <si>
    <t>车辆通行费相关收入</t>
  </si>
  <si>
    <t>港口建设费相关收入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</si>
  <si>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</si>
  <si>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</si>
  <si>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</si>
  <si>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</si>
  <si>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</si>
  <si>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</si>
  <si>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</si>
  <si>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</si>
  <si>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其他政府性基金相关收入</t>
  </si>
  <si>
    <t>专项债务对应项目专项收入</t>
  </si>
  <si>
    <t>三、债务转贷收入</t>
  </si>
  <si>
    <t>四、调入资金</t>
  </si>
  <si>
    <t>五、上年结余</t>
  </si>
  <si>
    <t>收 入 合 计</t>
  </si>
  <si>
    <t>附表9</t>
  </si>
  <si>
    <t>支出项目</t>
  </si>
  <si>
    <t>完成预算%</t>
  </si>
  <si>
    <t>政府性基金支出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</si>
  <si>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</si>
  <si>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</si>
  <si>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</si>
  <si>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</si>
  <si>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大中型水库移民后期扶持基金支出</t>
  </si>
  <si>
    <t xml:space="preserve">  小型水库移民扶助基金安排的支出</t>
  </si>
  <si>
    <t xml:space="preserve">  小型水库移民扶助基金对应专项债务收入安排的支出</t>
  </si>
  <si>
    <t xml:space="preserve">  可再生能源电价附加收入安排的支出</t>
  </si>
  <si>
    <t xml:space="preserve">  废弃电器电子产品处理基金支出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</si>
  <si>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</si>
  <si>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</si>
  <si>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</si>
  <si>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</si>
  <si>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</si>
  <si>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</si>
  <si>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</si>
  <si>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</si>
  <si>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</si>
  <si>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</si>
  <si>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</si>
  <si>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</si>
  <si>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</si>
  <si>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</si>
  <si>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</si>
  <si>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</si>
  <si>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</si>
  <si>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</si>
  <si>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</si>
  <si>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</si>
  <si>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</si>
  <si>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</si>
  <si>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</si>
  <si>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</si>
  <si>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港口建设费对应专项债务收入安排的支出  </t>
  </si>
  <si>
    <t xml:space="preserve">  农网还贷资金支出</t>
  </si>
  <si>
    <t xml:space="preserve">  金融调控支出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</si>
  <si>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</si>
  <si>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</si>
  <si>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</si>
  <si>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</si>
  <si>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抗疫特别国债财务基金支出</t>
  </si>
  <si>
    <t xml:space="preserve">  彩票公益金安排的支出</t>
  </si>
  <si>
    <t>债务发行费用支出</t>
  </si>
  <si>
    <t>地方政府专项债务还本支出</t>
  </si>
  <si>
    <t>抗疫特别国债安排的支出</t>
  </si>
  <si>
    <t xml:space="preserve">  抗疫相关支出</t>
  </si>
  <si>
    <t xml:space="preserve">    上解支出</t>
  </si>
  <si>
    <t xml:space="preserve">    调出资金</t>
  </si>
  <si>
    <t>结余</t>
  </si>
  <si>
    <t>附表10</t>
  </si>
  <si>
    <t>附表11</t>
  </si>
  <si>
    <t>国家电影事业发展专项资金相关支出</t>
  </si>
  <si>
    <t>旅游发展基金支出</t>
  </si>
  <si>
    <t>大中型水库移民后期扶持基金支出</t>
  </si>
  <si>
    <t>彩票发型销售机构业务费安排的支出</t>
  </si>
  <si>
    <t>彩票公益金安排支出</t>
  </si>
  <si>
    <t>附表12</t>
  </si>
  <si>
    <t>说明：2023年津市市政府性预算无对下转移支付，此表无数据。</t>
  </si>
  <si>
    <t>附表13</t>
  </si>
  <si>
    <t>2023年地方政府专项债务限额和余额情况表</t>
  </si>
  <si>
    <t>本年地方政府专项债务限额</t>
  </si>
  <si>
    <t>年末地方政府专项债务余额</t>
  </si>
  <si>
    <t>附表14</t>
  </si>
  <si>
    <t>2023年度国有资本经营预算收入表</t>
  </si>
  <si>
    <t>项    目</t>
  </si>
  <si>
    <t>一、利润收入</t>
  </si>
  <si>
    <t>二、股利、股息收入</t>
  </si>
  <si>
    <t>三、产权转让收入</t>
  </si>
  <si>
    <t>四、清算收入</t>
  </si>
  <si>
    <t>五、其他国有资本经营收入</t>
  </si>
  <si>
    <t>本年收入合计</t>
  </si>
  <si>
    <t>上年结转</t>
  </si>
  <si>
    <t>收 入 总 计</t>
  </si>
  <si>
    <t>附表15</t>
  </si>
  <si>
    <t>2023年度国有资本经营预算支出表</t>
  </si>
  <si>
    <t>项     目</t>
  </si>
  <si>
    <t>一、解决历史遗留问题及改革成本支出</t>
  </si>
  <si>
    <t>二、国有企业资本金注入</t>
  </si>
  <si>
    <t>三、国有企业政策性补贴</t>
  </si>
  <si>
    <t>四、其他国有资本经营预算支出</t>
  </si>
  <si>
    <t>本年支出合计</t>
  </si>
  <si>
    <t>调出资金：</t>
  </si>
  <si>
    <t xml:space="preserve">                               国有资本经营预算调出资金</t>
  </si>
  <si>
    <t>结转下年</t>
  </si>
  <si>
    <t>支 出 总 计</t>
  </si>
  <si>
    <t>附表16</t>
  </si>
  <si>
    <t>2023年度本级国有资本经营预算支出表</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</si>
  <si>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</si>
  <si>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</si>
  <si>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</si>
  <si>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</si>
  <si>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</si>
  <si>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附表17</t>
  </si>
  <si>
    <t>说明：2023年津市市国有资本经营预算无对下转移支付，此表无数据。</t>
  </si>
  <si>
    <t>附表18</t>
  </si>
  <si>
    <t>金额单位:万元</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</si>
  <si>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</si>
  <si>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</si>
  <si>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</si>
  <si>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</si>
  <si>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</si>
  <si>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</si>
  <si>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</si>
  <si>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</si>
  <si>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 xml:space="preserve"> 一、本年收入小计</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</si>
  <si>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</si>
  <si>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</si>
  <si>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</si>
  <si>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</si>
  <si>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</si>
  <si>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</si>
  <si>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</si>
  <si>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附表19</t>
  </si>
  <si>
    <t xml:space="preserve">编制：津市市财政局                                                                                            </t>
  </si>
  <si>
    <t>一本年支出小计</t>
  </si>
  <si>
    <t xml:space="preserve">        其中:社会保险待遇支出</t>
  </si>
  <si>
    <t xml:space="preserve">                 其他支出</t>
  </si>
  <si>
    <t xml:space="preserve">                 转移支出</t>
  </si>
  <si>
    <t xml:space="preserve">                 中央调剂资金支出</t>
  </si>
  <si>
    <t>说明：企业职工基本养老保险基金、失业保险基金省级统筹，工伤保险基金、城乡居民基本医疗保险基金和职工基本医疗保险基金常德市级统筹，收支执行情况由上级社保部门统一编制，此表未反映数据</t>
  </si>
  <si>
    <t>附表20</t>
  </si>
  <si>
    <t>津市市2023年专项转移支付分地区公开</t>
  </si>
  <si>
    <t>地区</t>
  </si>
  <si>
    <t>专项转移支付决算数</t>
  </si>
  <si>
    <t>附表21</t>
  </si>
  <si>
    <t>津市市2023年专项转移支付公开表（分项目）</t>
  </si>
  <si>
    <t>功能科目编码（类、款、项）</t>
  </si>
  <si>
    <t>功能科目名称</t>
  </si>
  <si>
    <t>资金性质</t>
  </si>
  <si>
    <t>一般预算</t>
  </si>
  <si>
    <t>政府办公厅（室）及相关机构事务</t>
  </si>
  <si>
    <t>信访事务</t>
  </si>
  <si>
    <t>发展与改革事务</t>
  </si>
  <si>
    <t>其他发展与改革事务支出</t>
  </si>
  <si>
    <t>统计信息事务</t>
  </si>
  <si>
    <t>一般行政管理事务</t>
  </si>
  <si>
    <t>统计抽样调查</t>
  </si>
  <si>
    <t>财政事务</t>
  </si>
  <si>
    <t>财政国库业务</t>
  </si>
  <si>
    <t>其他财政事务支出</t>
  </si>
  <si>
    <t>审计事务</t>
  </si>
  <si>
    <t>商贸事务</t>
  </si>
  <si>
    <t>招商引资</t>
  </si>
  <si>
    <t>知识产权事务</t>
  </si>
  <si>
    <t>知识产权战略和规划</t>
  </si>
  <si>
    <t>知识产权宏观管理</t>
  </si>
  <si>
    <t>其他知识产权事务支出</t>
  </si>
  <si>
    <t>群众团体事务</t>
  </si>
  <si>
    <t>组织事务</t>
  </si>
  <si>
    <t>行政运行</t>
  </si>
  <si>
    <t>其他组织事务支出</t>
  </si>
  <si>
    <t>统战事务</t>
  </si>
  <si>
    <t>宗教事务</t>
  </si>
  <si>
    <t>其他共产党事务支出</t>
  </si>
  <si>
    <t>市场监督管理事务</t>
  </si>
  <si>
    <t>药品事务</t>
  </si>
  <si>
    <t>食品安全监管</t>
  </si>
  <si>
    <t>事业运行</t>
  </si>
  <si>
    <t>其他市场监督管理事务</t>
  </si>
  <si>
    <t>其他一般公共服务支出</t>
  </si>
  <si>
    <t>国防动员</t>
  </si>
  <si>
    <t>兵役征集</t>
  </si>
  <si>
    <t>人民防空</t>
  </si>
  <si>
    <t>公安</t>
  </si>
  <si>
    <t>执法办案</t>
  </si>
  <si>
    <t>司法</t>
  </si>
  <si>
    <t>其他公共安全支出</t>
  </si>
  <si>
    <t>普通教育</t>
  </si>
  <si>
    <t>小学教育</t>
  </si>
  <si>
    <t>初中教育</t>
  </si>
  <si>
    <t>高中教育</t>
  </si>
  <si>
    <t>其他普通教育支出</t>
  </si>
  <si>
    <t>职业教育</t>
  </si>
  <si>
    <t>中等职业教育</t>
  </si>
  <si>
    <t>教育费附加安排的支出</t>
  </si>
  <si>
    <t>其他教育费附加安排的支出</t>
  </si>
  <si>
    <t>其他教育支出</t>
  </si>
  <si>
    <t>科学技术管理事务</t>
  </si>
  <si>
    <t>其他科学技术管理事务支出</t>
  </si>
  <si>
    <t>基础研究</t>
  </si>
  <si>
    <t>自然科学基金</t>
  </si>
  <si>
    <t>技术研究与开发</t>
  </si>
  <si>
    <t>科技成果转化与扩散</t>
  </si>
  <si>
    <t>其他技术研究与开发支出</t>
  </si>
  <si>
    <t>科技条件与服务</t>
  </si>
  <si>
    <t>其他科技条件与服务支出</t>
  </si>
  <si>
    <t>科学技术普及</t>
  </si>
  <si>
    <t>科技馆站</t>
  </si>
  <si>
    <t>科技重大专项</t>
  </si>
  <si>
    <t>其他科学技术支出</t>
  </si>
  <si>
    <t>科技奖励</t>
  </si>
  <si>
    <t>文化和旅游</t>
  </si>
  <si>
    <t>其他文化和旅游支出</t>
  </si>
  <si>
    <t>文物</t>
  </si>
  <si>
    <t>文物保护</t>
  </si>
  <si>
    <t>体育</t>
  </si>
  <si>
    <t>其他体育支出</t>
  </si>
  <si>
    <t>新闻出版电影</t>
  </si>
  <si>
    <t>出版发行</t>
  </si>
  <si>
    <t>其他文化旅游体育与传媒支出</t>
  </si>
  <si>
    <t>抚恤</t>
  </si>
  <si>
    <t>其他优抚支出</t>
  </si>
  <si>
    <t>退役安置</t>
  </si>
  <si>
    <t>军队转业干部安置</t>
  </si>
  <si>
    <t>社会福利</t>
  </si>
  <si>
    <t>老年福利</t>
  </si>
  <si>
    <t>残疾人事业</t>
  </si>
  <si>
    <t>残疾人康复</t>
  </si>
  <si>
    <t>残疾人就业和扶贫</t>
  </si>
  <si>
    <t>其他残疾人事业支出</t>
  </si>
  <si>
    <t>其他生活救助</t>
  </si>
  <si>
    <t>其他城市生活救助</t>
  </si>
  <si>
    <t>退役军人管理事务</t>
  </si>
  <si>
    <t>其他退役军人事务管理支出</t>
  </si>
  <si>
    <t>其他社会保障和就业支出</t>
  </si>
  <si>
    <t>基层医疗卫生机构</t>
  </si>
  <si>
    <t>乡镇卫生院</t>
  </si>
  <si>
    <t>公共卫生</t>
  </si>
  <si>
    <t>重大公共卫生服务</t>
  </si>
  <si>
    <t>其他公共卫生支出</t>
  </si>
  <si>
    <t>计划生育事务</t>
  </si>
  <si>
    <t>计划生育服务</t>
  </si>
  <si>
    <t>其他计划生育事务支出</t>
  </si>
  <si>
    <t>医疗保障管理事务</t>
  </si>
  <si>
    <t>其他医疗保障管理事务支出</t>
  </si>
  <si>
    <t>其他卫生健康支出</t>
  </si>
  <si>
    <t>污染防治</t>
  </si>
  <si>
    <t>大气</t>
  </si>
  <si>
    <t>水体</t>
  </si>
  <si>
    <t>自然生态保护</t>
  </si>
  <si>
    <t>农村环境保护</t>
  </si>
  <si>
    <t>自然保护地</t>
  </si>
  <si>
    <t>其他自然生态保护支出</t>
  </si>
  <si>
    <t>能源节约利用</t>
  </si>
  <si>
    <t>其他节能环保支出</t>
  </si>
  <si>
    <t>城乡社区管理事务</t>
  </si>
  <si>
    <t>其他城乡社区管理事务支出</t>
  </si>
  <si>
    <t>城乡社区公共设施</t>
  </si>
  <si>
    <t>小城镇基础设施建设</t>
  </si>
  <si>
    <t>其他城乡社区支出</t>
  </si>
  <si>
    <t>农业农村</t>
  </si>
  <si>
    <t>病虫害控制</t>
  </si>
  <si>
    <t>农产品质量安全</t>
  </si>
  <si>
    <t>农业结构调整补贴</t>
  </si>
  <si>
    <t>农业生产发展</t>
  </si>
  <si>
    <t>农村社会事业</t>
  </si>
  <si>
    <t>农业资源保护修复与利用</t>
  </si>
  <si>
    <t>农村道路建设</t>
  </si>
  <si>
    <t>农田建设</t>
  </si>
  <si>
    <t>其他农业农村支出</t>
  </si>
  <si>
    <t>林业和草原</t>
  </si>
  <si>
    <t>森林资源管理</t>
  </si>
  <si>
    <t>动植物保护</t>
  </si>
  <si>
    <t>产业化管理</t>
  </si>
  <si>
    <t>林业草原防灾减灾</t>
  </si>
  <si>
    <t>其他林业和草原支出</t>
  </si>
  <si>
    <t>水利</t>
  </si>
  <si>
    <t>水利行业业务管理</t>
  </si>
  <si>
    <t>水利工程建设</t>
  </si>
  <si>
    <t>水利工程运行与维护</t>
  </si>
  <si>
    <t>农村水利</t>
  </si>
  <si>
    <t>其他水利支出</t>
  </si>
  <si>
    <t>巩固脱贫攻坚成果衔接乡村振兴</t>
  </si>
  <si>
    <t>其他巩固脱贫攻坚成果衔接乡村振兴支出</t>
  </si>
  <si>
    <t>农村综合改革</t>
  </si>
  <si>
    <t>对村级公益事业建设的补助</t>
  </si>
  <si>
    <t>农村综合改革示范试点补助</t>
  </si>
  <si>
    <t>普惠金融发展支出</t>
  </si>
  <si>
    <t>创业担保贷款贴息及奖补</t>
  </si>
  <si>
    <t>其他普惠金融发展支出</t>
  </si>
  <si>
    <t>其他农林水支出</t>
  </si>
  <si>
    <t>公路水路运输</t>
  </si>
  <si>
    <t>公路运输管理</t>
  </si>
  <si>
    <t>其他公路水路运输支出</t>
  </si>
  <si>
    <t>车辆购置税支出</t>
  </si>
  <si>
    <t>车辆购置税其他支出</t>
  </si>
  <si>
    <t>其他交通运输支出</t>
  </si>
  <si>
    <t>制造业</t>
  </si>
  <si>
    <t>其他制造业支出</t>
  </si>
  <si>
    <t>支持中小企业发展和管理支出</t>
  </si>
  <si>
    <t>中小企业发展专项</t>
  </si>
  <si>
    <t>其他支持中小企业发展和管理支出</t>
  </si>
  <si>
    <t>其他资源勘探工业信息等支出</t>
  </si>
  <si>
    <t>其他资源勘探信息等支出</t>
  </si>
  <si>
    <t>商业流通事务</t>
  </si>
  <si>
    <t>其他商业流通事务支出</t>
  </si>
  <si>
    <t>涉外发展服务支出</t>
  </si>
  <si>
    <t>其他涉外发展服务支出</t>
  </si>
  <si>
    <t>其他商业服务业等支出</t>
  </si>
  <si>
    <t>金融发展支出</t>
  </si>
  <si>
    <t>其他金融发展支出</t>
  </si>
  <si>
    <t>自然资源事务</t>
  </si>
  <si>
    <t>其他自然资源事务支出</t>
  </si>
  <si>
    <t>保障性安居工程支出</t>
  </si>
  <si>
    <t>棚户区改造</t>
  </si>
  <si>
    <t>老旧小区改造</t>
  </si>
  <si>
    <t>保障性租赁住房</t>
  </si>
  <si>
    <t>其他保障性安居工程支出</t>
  </si>
  <si>
    <t>粮油事务</t>
  </si>
  <si>
    <t>专项业务活动</t>
  </si>
  <si>
    <t>其他粮油事务支出</t>
  </si>
  <si>
    <t>应急管理事务</t>
  </si>
  <si>
    <t>其他应急管理支出</t>
  </si>
  <si>
    <t>地震事务</t>
  </si>
  <si>
    <t>地震监测</t>
  </si>
  <si>
    <t>地震应急救援</t>
  </si>
  <si>
    <t>自然灾害防治</t>
  </si>
  <si>
    <t>地质灾害防治</t>
  </si>
  <si>
    <t>自然灾害救灾及恢复重建支出</t>
  </si>
  <si>
    <t>自然灾害救灾补助</t>
  </si>
  <si>
    <t>其他灾害防治及应急管理支出</t>
  </si>
  <si>
    <t>附表22</t>
  </si>
  <si>
    <t xml:space="preserve">编制单位：津市市财政局   </t>
  </si>
  <si>
    <t>决算数完成预算数的%</t>
  </si>
  <si>
    <t>说明</t>
  </si>
  <si>
    <t>1、因公出国（境）费用</t>
  </si>
  <si>
    <t>2、公务接待费</t>
  </si>
  <si>
    <t>3、公务用车费</t>
  </si>
  <si>
    <t>其中：（1）公务用车运行维护费</t>
  </si>
  <si>
    <t xml:space="preserve">      （2）公务用车购置</t>
  </si>
  <si>
    <t>补充资料：</t>
  </si>
  <si>
    <r>
      <rPr>
        <sz val="10"/>
        <rFont val="宋体"/>
        <charset val="134"/>
        <scheme val="minor"/>
      </rPr>
      <t xml:space="preserve">    1.因公出国（境）团组情况：本年度使用公共预算财政拨款安排的出国（境）团组</t>
    </r>
    <r>
      <rPr>
        <u/>
        <sz val="10"/>
        <rFont val="宋体"/>
        <charset val="134"/>
      </rPr>
      <t xml:space="preserve"> 0 </t>
    </r>
    <r>
      <rPr>
        <sz val="10"/>
        <rFont val="宋体"/>
        <charset val="134"/>
        <scheme val="minor"/>
      </rPr>
      <t>个；参加其他单位组织的出国（境）团组</t>
    </r>
    <r>
      <rPr>
        <u/>
        <sz val="10"/>
        <rFont val="宋体"/>
        <charset val="134"/>
        <scheme val="minor"/>
      </rPr>
      <t>2</t>
    </r>
    <r>
      <rPr>
        <sz val="10"/>
        <rFont val="宋体"/>
        <charset val="134"/>
        <scheme val="minor"/>
      </rPr>
      <t>个；全年因公出国（境）累计</t>
    </r>
    <r>
      <rPr>
        <u/>
        <sz val="10"/>
        <rFont val="宋体"/>
        <charset val="134"/>
      </rPr>
      <t xml:space="preserve">  2 </t>
    </r>
    <r>
      <rPr>
        <sz val="10"/>
        <rFont val="宋体"/>
        <charset val="134"/>
        <scheme val="minor"/>
      </rPr>
      <t>人次。</t>
    </r>
  </si>
  <si>
    <r>
      <rPr>
        <sz val="10"/>
        <rFont val="宋体"/>
        <charset val="134"/>
        <scheme val="minor"/>
      </rPr>
      <t xml:space="preserve">  2.公务接待情况：本年度使用公共预算财政拨款支出的国内公务接待共</t>
    </r>
    <r>
      <rPr>
        <u/>
        <sz val="10"/>
        <rFont val="宋体"/>
        <charset val="134"/>
        <scheme val="minor"/>
      </rPr>
      <t>112万</t>
    </r>
    <r>
      <rPr>
        <sz val="10"/>
        <rFont val="宋体"/>
        <charset val="134"/>
        <scheme val="minor"/>
      </rPr>
      <t>元。</t>
    </r>
  </si>
  <si>
    <t xml:space="preserve">    3.2023年三公经费与2022年决算数相比，整体下降，其中公务用车运行维护费减少103万元，减少主要原因是各单位坚持厉行节约，严格贯彻落实过“紧日子”要求，进一步压减三公经费支出规模。公务用车购置增加10万元，主要是因为部分公车已到使用年限，需新增部分公车。</t>
  </si>
  <si>
    <t xml:space="preserve">    4.三公经费2023年决算数完成预算数的34.43%，其中：公务接待费决算数完成预算数的8.42%；公务用车费决算数完成预算数的84.26%（公务用车运行维护费完成预算数的79.64%，公务用车购置费完成预算数的111.76%）。</t>
  </si>
  <si>
    <t>附表23：</t>
  </si>
  <si>
    <t xml:space="preserve">编制：津市市财政局          </t>
  </si>
  <si>
    <t>项目名称</t>
  </si>
  <si>
    <t>项目概况</t>
  </si>
  <si>
    <t>绩效评价结论</t>
  </si>
  <si>
    <t>评价结果运用的具体建议</t>
  </si>
  <si>
    <t>2022年中央林业改革和省级林业生态保护修复及发展资金</t>
  </si>
  <si>
    <t>本项目是按照“十四五”林业草原保护发展规划纲要总要求设立。2022年共安排资金1055.33万元，项目实施单位津市市林业局。</t>
  </si>
  <si>
    <t>该项目得分为85.8分，总体绩效评价等级为“良”。项目增加了林草覆盖度、空气湿度，改善津市生态气候，减轻沙尘暴和浮尘天气等自然灾害。但存在缺少资金支出检查和监控制度，资金使用不合规；项目后期维护管理缺失；项目档案资料管理制度不健全等问题。</t>
  </si>
  <si>
    <t>1.强化资金管理，制定资金支出检查和监控制度。2.加强项目管理，加强对项目全过程管理和监督。3.规范项目档案资料管理，妥善处理和保管由各部门管理的资料文件，以便规范管理收发移交归档查阅借用等一系列相互关联衔接有序的工作。</t>
  </si>
  <si>
    <t>2022年生猪调出大县奖励资金</t>
  </si>
  <si>
    <t>本项目是为调动地方发展生猪产业积极性，加快津市市养猪场规模化进程，推动全市生猪产业持续稳步健康发展。2022年共安排资金454万元，项目实施单位津市市畜牧水产事务中心。</t>
  </si>
  <si>
    <t>该项目得分为85.1分，总体绩效评价等级为“良”。项目改善了养殖场环境，降低畜禽疫病传播风险，有效推动全市畜牧业生产转型升级绿色发展，发展生猪养殖产业的同时也促进了农业生产良性循环。但存在成本控制不到位；项目过程管理不到位；档案管理不规范；个别产出效益不理想等问题。</t>
  </si>
  <si>
    <t>1.完善审核流程，合理控制成本，加强对奖补资金申报资料的审核。2.完善制度建设，强化监督职能。3.规范档案管理，确保资料完整性，加大资料审核力度。4.强化合同约束，正常运行率达不到要求的，甲方按照差值部分每一个百分点1000元的金额对乙方进行扣罚。</t>
  </si>
  <si>
    <t>2022年度津市市校车专项</t>
  </si>
  <si>
    <t>为进一步加强津市市校车安全管理，保障乘坐校车学生的人身安全，根据《湖南省实施校车安全管理条例办法》等文件精神设立本项目。2022年共安排资金265.67万元，项目实施单位津市市教育局。</t>
  </si>
  <si>
    <t>该项目得分为82.4分，总体绩效评价等级为“良”。项目全面推行校车标准化管理，在全市启动运行校园安全电子监控平台，打造“放心校车”。但存在绩效目标申报欠规范；预算确定的项目资金量与实际情况不匹配；资金使用不合规；产出效益未达标等问题。</t>
  </si>
  <si>
    <t>1.准确编制绩效目标，保证绩效目标与项目内容相对应，资金使用有绩效。2.科学合理编制预算，根据项目实际情况科学合理编制预算。3.加强支付管理，优化资金使用。4.规范项目管理，提高项目效益。</t>
  </si>
  <si>
    <t>2022年度津市市高标准农田建设</t>
  </si>
  <si>
    <t>为贯彻执行津市市“十四五”规划，集中力量抓好高 标准农田建设，完善高标准农田建设规划体系，根据《关于2022年度高标准农田建设项目初步设计的批复》文件精神设立本项目，2022年共安排资金2636.24万元，项目建设单位津市市农业农村局。</t>
  </si>
  <si>
    <t>该项目得分为81.8分，总体绩效评价等级为“良”。该项目改善了农业基础条件，有效解决农田季节性干旱，农田灌溉排水得到保障。但存在制度执行不到位，支出控制不严谨；项目管理不到位，地力提升有漏洞；施工监理履职不到位，现场管理不严谨；项目实施进度滞后，验收结算不及时；工程设计不合理，产出效益不理想等问题。</t>
  </si>
  <si>
    <t>1.严格执行政府投资项目管理，对达到限额的项目须开展财政预算评审。2.加强项目管理，实施全过程监督。3.强化各方履职，严格把关质量。4.监督实施进度，及时验收结算。5.充分做好前期，确保设计合理。6.完善后期管理，提高使用绩效。</t>
  </si>
  <si>
    <t>2022年度津市市本级财政事权支出专项资金</t>
  </si>
  <si>
    <t>为持续改善全市生态环境质量，建设人与自然和谐共生的现代化新常德，根据《湖南省“十四五”生态环境保护规划》等文件精神设立本项目。2022年共安排资金161.74万元，项目实施单位常德市生态环境局津市分局。</t>
  </si>
  <si>
    <t>该项目得分为81.38分，总体绩效评价等级为“良”。该项目减少了水污染源，保障人民群众饮水安全，有效控制并改善了辖区内大气污染情况，持续保护饮用水水源地水质安全，促进环境维护机制可持续发展。但存在项目决策依据不足；财务管理不到位；服务质量监管不到位；产出效益不理想等问题。</t>
  </si>
  <si>
    <t>1.规范项目立项，合理编制预算，预算额度的确定应与实际需求相匹配。2.强化财务管理，规范资金使用。3.加强项目管理，落实考核制度。4.提升绩效产出效果，督促各乡镇制订切实可行的整改方案，采取有效改善水质措施，同时加强日常监督管理力度，进一步保障饮用水水源地水质。</t>
  </si>
  <si>
    <t>2022年度津市市计划生育事业费</t>
  </si>
  <si>
    <t>为全面落实计划生育补助政策，完善人口和计划生育利益导向机制，进一步保障计生家庭的合法权益，根据《财政部、国家卫生健康委关于提高计划生育家庭特别扶助制度扶助标准的通知》等文件精神设立本项目。2022年共安排资金1922.28万元，项目实施单位津市市卫生健康局。</t>
  </si>
  <si>
    <t>该项目得分为81.2分，总体绩效评价等级为“良”。该项目缓解了群众生活困难， 提升出生人口素质，降低出生缺陷发生风险，提高计划生育服务管理水平，建立健全了出生缺陷防治体系，促进人口长期均衡发展。但存在绩效目标申报不规范；管理制度制定未细化，制度执行欠到位；项目资金结余较大，且未及时上缴财政；项目管理不规范；部分业务档案资料不完整；部分产出效益未达标等问题。</t>
  </si>
  <si>
    <t>1.加强绩效目标管理，根据年初预算合理设置年度绩效目标，将年度目标细化分解为各指标。2.完善生育关怀资金管理办法，提高执行力。3.规范项目结余资金管理。4.加强项目监督管理。5.加强档案资料管理，加强对业务资料的审核。6.提高项目产出效益，加强项目监管，督促各业务股室及时了解目标实施进度。</t>
  </si>
  <si>
    <t>2022年五环时代全民健身中心面向公众免费开放专项资金</t>
  </si>
  <si>
    <t>本项目是为大力开展全民健身活动，推动全民参与健身活动， 提高人民群众生活质量，增强全民身体素质和体质设立。2022年共安排资金200万元，项目实施单位津市市文化旅游广电体育局。</t>
  </si>
  <si>
    <t>该项目得分为80分，总体绩效评价等级为“中”。该项目增强了市民的健身意识，提升了全民身体素质，为地方社会经济发展提供可靠的人力资源保障起到了助力作用，带动了体育消费和相关 产业发展。但存在政府付费预算偏高；项目公众知晓率不高；个别免费开放服务项目执行不到位；日常维护不够到位；缺乏项目监督监管机制等问题。</t>
  </si>
  <si>
    <t>1.加大免费开放健身活动场所的宣传力度。2.应将所有免费开放场所严格按政府与其签订的PPP协议约定，全部执行到位。3.加大全民健身中心的日常维修维护力度，努力解决好照明缺失、设施毁损、绿化整修不整洁等问题。4.建立健全项目实施的监督、考核制度。5.建议结合实际进行精准测算，对开放时段和场所进行调整，加大开放力度。</t>
  </si>
  <si>
    <t>2022年度津市市小型病险水库除险加固工程</t>
  </si>
  <si>
    <t>为保持水库的正常安全运行，增加水库的蓄水功能和灌溉效益，根据《常德市水利局关于2022年度白家湾等10座小型水库除险加固工程初步设计的批复》等文件精神设立本项目。2022年共安排资金1750.69万元，项目实施单位津市市水利局。</t>
  </si>
  <si>
    <t>该项目得分为78.5分，总体绩效评价等级为“中”。该项目保障了水库下游抵御洪水能力，使下 游免受洪涝灾害，保证了人民群众生命财产的安全。同时蓄水能力的提高，增强了农业灌溉和农村供水能力。但存在绩效目标申报不规范；资金管理欠规范；项目管理不规范；部分产出及效益未达标等问题。</t>
  </si>
  <si>
    <t>1.准确编制目标，根据年初预算金额支出内容合理设置年度绩效目标，将年度目标细化分解为各指标。2.规范资金管理，后续提高项目管理意识，强化执行项目前期工作。3.规范项目管理，建立完整的内控制度体系、严格执行流程制度，规范业务流程。4.提高项目效益。加强项目监管，提高项目产出，压实绩效责任。</t>
  </si>
  <si>
    <t>2022年城乡居民医保意外伤害保险专项资金</t>
  </si>
  <si>
    <t>本项目是为进一步完善城乡居民医疗保障体系，切实减轻参保居民就医负担，妥善解决城乡居民基本医疗保险参保人员无他方责任意外伤害保障问题设立。2022年共安排资金625.96万元，项目实施单位津市市医疗保障局。</t>
  </si>
  <si>
    <t>该项目得分为73分，总体绩效评价等级为“中”。该项目实现一站式结算，缩短了患者和就诊医疗机构办理时间，不仅方便了患者，还提高了医保基金的安全性。但存在承办工作经费支付不规范；服务质量监管不到位；承保机构赔付审核不严谨；承保机构档案管理不到位；产出效益不理想等问题。</t>
  </si>
  <si>
    <t>1.强化财务管理，规范资金使用。2.强化监管职能，落实考评制度。3.完善审核流程，落实政策执行。4.加强档案管理，确保资料齐全。5.加强政策宣传，提高满意程度。</t>
  </si>
  <si>
    <t>津市城北区公交停保站及综合停车场建设项目</t>
  </si>
  <si>
    <t>为解决市城区客运发展的需求，根据《津市市人民政府常务会议纪要》等文件精神设立本项目。2022年共安排资金974.51万元，项目实施单位津市市交通运输局。</t>
  </si>
  <si>
    <t>该项目得分为67.3分，总体绩效评价等级为“中”。充分利用澧水二桥桥下闲置空间，打造成集停车 与维修保养功能于一体的现代化大型综合交通配套工程，节约利用城市紧张的土地资源，提高了城市土地利用效率。但存在决策欠科学；过程欠规范；产出未达标；效益欠理想等问题。</t>
  </si>
  <si>
    <t>1.完善绩效目标，根据项目资金及工程量的调整，及时修改、完善绩效目标。2.加强项目管控，严格按照程序开展政府采购，加强对预算支出的管控。3.提升项目产出，加强供应商的资格预审，加强合同管理，严格按照合同条款执行，按照合同约定督促施工单位按约开、竣工，避免贻误工期。4.提升项目效益，及时向市政府提交项目的现状报告及后续的管护建议，避免因无管护单位及管护措施导致的项目损毁降低项目的使用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</si>
</sst>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_ "/>
    <numFmt numFmtId="178" formatCode="0.00_ "/>
    <numFmt numFmtId="179" formatCode="#,##0_ "/>
  </numFmts>
  <fonts count="65">
    <font>
      <sz val="12"/>
      <name val="宋体"/>
      <charset val="134"/>
    </font>
    <font>
      <sz val="12"/>
      <color theme="1"/>
      <name val="宋体"/>
      <charset val="134"/>
    </font>
    <font>
      <sz val="12"/>
      <name val="宋体"/>
      <charset val="134"/>
      <scheme val="minor"/>
    </font>
    <font>
      <sz val="16"/>
      <color theme="1"/>
      <name val="黑体"/>
      <charset val="134"/>
    </font>
    <font>
      <sz val="20"/>
      <name val="方正小标宋简体"/>
      <charset val="134"/>
    </font>
    <font>
      <sz val="10"/>
      <color theme="1"/>
      <name val="宋体"/>
      <charset val="134"/>
      <scheme val="minor"/>
    </font>
    <font>
      <sz val="10"/>
      <name val="方正黑体_GBK"/>
      <charset val="134"/>
    </font>
    <font>
      <sz val="10"/>
      <name val="宋体"/>
      <charset val="134"/>
      <scheme val="minor"/>
    </font>
    <font>
      <b/>
      <sz val="20"/>
      <name val="宋体"/>
      <charset val="134"/>
    </font>
    <font>
      <sz val="10"/>
      <name val="宋体"/>
      <charset val="134"/>
    </font>
    <font>
      <sz val="11"/>
      <color theme="1"/>
      <name val="宋体"/>
      <charset val="134"/>
    </font>
    <font>
      <sz val="20"/>
      <name val="方正小标宋_GBK"/>
      <charset val="134"/>
    </font>
    <font>
      <sz val="12"/>
      <name val="楷体_GB2312"/>
      <charset val="134"/>
    </font>
    <font>
      <sz val="11"/>
      <color theme="1"/>
      <name val="宋体"/>
      <charset val="134"/>
      <scheme val="minor"/>
    </font>
    <font>
      <sz val="10"/>
      <color theme="1"/>
      <name val="宋体"/>
      <charset val="134"/>
    </font>
    <font>
      <b/>
      <sz val="11"/>
      <color theme="1"/>
      <name val="宋体"/>
      <charset val="134"/>
      <scheme val="minor"/>
    </font>
    <font>
      <b/>
      <sz val="11"/>
      <name val="宋体"/>
      <charset val="134"/>
      <scheme val="minor"/>
    </font>
    <font>
      <sz val="11"/>
      <name val="宋体"/>
      <charset val="134"/>
      <scheme val="minor"/>
    </font>
    <font>
      <b/>
      <sz val="12"/>
      <name val="宋体"/>
      <charset val="134"/>
    </font>
    <font>
      <b/>
      <sz val="10"/>
      <name val="宋体"/>
      <charset val="134"/>
    </font>
    <font>
      <b/>
      <sz val="16"/>
      <name val="宋体"/>
      <charset val="134"/>
    </font>
    <font>
      <sz val="16"/>
      <name val="宋体"/>
      <charset val="134"/>
      <scheme val="minor"/>
    </font>
    <font>
      <sz val="16"/>
      <name val="Times New Roman"/>
      <charset val="134"/>
    </font>
    <font>
      <b/>
      <sz val="10"/>
      <name val="宋体"/>
      <charset val="134"/>
      <scheme val="minor"/>
    </font>
    <font>
      <sz val="10"/>
      <name val="方正书宋_GBK"/>
      <charset val="0"/>
    </font>
    <font>
      <b/>
      <sz val="18"/>
      <name val="宋体"/>
      <charset val="134"/>
    </font>
    <font>
      <sz val="16"/>
      <color indexed="8"/>
      <name val="黑体"/>
      <charset val="134"/>
    </font>
    <font>
      <sz val="10"/>
      <color rgb="FF000000"/>
      <name val="宋体"/>
      <charset val="0"/>
      <scheme val="minor"/>
    </font>
    <font>
      <sz val="11"/>
      <color indexed="8"/>
      <name val="Times New Roman"/>
      <charset val="0"/>
    </font>
    <font>
      <sz val="10"/>
      <color indexed="8"/>
      <name val="宋体"/>
      <charset val="134"/>
    </font>
    <font>
      <b/>
      <sz val="10"/>
      <color indexed="8"/>
      <name val="宋体"/>
      <charset val="134"/>
      <scheme val="minor"/>
    </font>
    <font>
      <sz val="10"/>
      <color indexed="8"/>
      <name val="宋体"/>
      <charset val="134"/>
      <scheme val="minor"/>
    </font>
    <font>
      <sz val="10"/>
      <color rgb="FFFF0000"/>
      <name val="宋体"/>
      <charset val="134"/>
    </font>
    <font>
      <sz val="11"/>
      <name val="宋体"/>
      <charset val="134"/>
    </font>
    <font>
      <sz val="14"/>
      <name val="宋体"/>
      <charset val="134"/>
      <scheme val="minor"/>
    </font>
    <font>
      <sz val="11"/>
      <name val="黑体"/>
      <charset val="134"/>
    </font>
    <font>
      <b/>
      <sz val="18"/>
      <name val="宋体"/>
      <charset val="134"/>
      <scheme val="minor"/>
    </font>
    <font>
      <b/>
      <sz val="12"/>
      <color rgb="FF000000"/>
      <name val="宋体"/>
      <charset val="134"/>
      <scheme val="minor"/>
    </font>
    <font>
      <sz val="10"/>
      <color rgb="FF000000"/>
      <name val="宋体"/>
      <charset val="134"/>
      <scheme val="minor"/>
    </font>
    <font>
      <b/>
      <sz val="10.5"/>
      <name val="宋体"/>
      <charset val="134"/>
    </font>
    <font>
      <b/>
      <sz val="10"/>
      <color theme="1"/>
      <name val="宋体"/>
      <charset val="134"/>
      <scheme val="minor"/>
    </font>
    <font>
      <b/>
      <sz val="14"/>
      <name val="宋体"/>
      <charset val="134"/>
    </font>
    <font>
      <sz val="14"/>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0"/>
      <name val="Helv"/>
      <charset val="134"/>
    </font>
    <font>
      <u/>
      <sz val="10"/>
      <name val="宋体"/>
      <charset val="134"/>
    </font>
    <font>
      <u/>
      <sz val="10"/>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5" borderId="10"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1" applyNumberFormat="0" applyFill="0" applyAlignment="0" applyProtection="0">
      <alignment vertical="center"/>
    </xf>
    <xf numFmtId="0" fontId="50" fillId="0" borderId="11" applyNumberFormat="0" applyFill="0" applyAlignment="0" applyProtection="0">
      <alignment vertical="center"/>
    </xf>
    <xf numFmtId="0" fontId="51" fillId="0" borderId="12" applyNumberFormat="0" applyFill="0" applyAlignment="0" applyProtection="0">
      <alignment vertical="center"/>
    </xf>
    <xf numFmtId="0" fontId="51" fillId="0" borderId="0" applyNumberFormat="0" applyFill="0" applyBorder="0" applyAlignment="0" applyProtection="0">
      <alignment vertical="center"/>
    </xf>
    <xf numFmtId="0" fontId="52" fillId="6" borderId="13" applyNumberFormat="0" applyAlignment="0" applyProtection="0">
      <alignment vertical="center"/>
    </xf>
    <xf numFmtId="0" fontId="53" fillId="7" borderId="14" applyNumberFormat="0" applyAlignment="0" applyProtection="0">
      <alignment vertical="center"/>
    </xf>
    <xf numFmtId="0" fontId="54" fillId="7" borderId="13" applyNumberFormat="0" applyAlignment="0" applyProtection="0">
      <alignment vertical="center"/>
    </xf>
    <xf numFmtId="0" fontId="55" fillId="8" borderId="15" applyNumberFormat="0" applyAlignment="0" applyProtection="0">
      <alignment vertical="center"/>
    </xf>
    <xf numFmtId="0" fontId="56" fillId="0" borderId="16" applyNumberFormat="0" applyFill="0" applyAlignment="0" applyProtection="0">
      <alignment vertical="center"/>
    </xf>
    <xf numFmtId="0" fontId="15" fillId="0" borderId="17" applyNumberFormat="0" applyFill="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60" fillId="35" borderId="0" applyNumberFormat="0" applyBorder="0" applyAlignment="0" applyProtection="0">
      <alignment vertical="center"/>
    </xf>
    <xf numFmtId="0" fontId="61" fillId="0" borderId="0">
      <alignment vertical="center"/>
    </xf>
    <xf numFmtId="0" fontId="61" fillId="0" borderId="0">
      <alignment vertical="center"/>
    </xf>
    <xf numFmtId="0" fontId="61" fillId="0" borderId="0">
      <alignment vertical="center"/>
    </xf>
    <xf numFmtId="0" fontId="13" fillId="0" borderId="0"/>
    <xf numFmtId="0" fontId="0" fillId="0" borderId="0"/>
    <xf numFmtId="0" fontId="0" fillId="0" borderId="0"/>
    <xf numFmtId="0" fontId="62" fillId="0" borderId="0"/>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61" fillId="0" borderId="0">
      <alignment vertical="center"/>
    </xf>
    <xf numFmtId="0" fontId="0" fillId="0" borderId="0"/>
    <xf numFmtId="0" fontId="13" fillId="0" borderId="0">
      <alignment vertical="center"/>
    </xf>
    <xf numFmtId="0" fontId="61" fillId="0" borderId="0">
      <alignment vertical="center"/>
    </xf>
  </cellStyleXfs>
  <cellXfs count="208">
    <xf numFmtId="0" fontId="0" fillId="0" borderId="0" xfId="0">
      <alignment vertical="center"/>
    </xf>
    <xf numFmtId="176" fontId="1" fillId="2" borderId="0" xfId="0" applyNumberFormat="1" applyFont="1" applyFill="1" applyBorder="1" applyAlignment="1">
      <alignment vertical="center"/>
    </xf>
    <xf numFmtId="0" fontId="2" fillId="0" borderId="0" xfId="0" applyFont="1" applyFill="1" applyBorder="1" applyAlignment="1">
      <alignment vertical="center"/>
    </xf>
    <xf numFmtId="0" fontId="3" fillId="2" borderId="0" xfId="0" applyFont="1" applyFill="1" applyBorder="1" applyAlignment="1">
      <alignment horizontal="left" vertical="center"/>
    </xf>
    <xf numFmtId="176" fontId="1" fillId="2" borderId="0" xfId="0" applyNumberFormat="1" applyFont="1" applyFill="1" applyBorder="1" applyAlignment="1">
      <alignment horizontal="center" vertical="center"/>
    </xf>
    <xf numFmtId="0" fontId="4" fillId="0" borderId="0" xfId="55"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0" xfId="0"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right" vertical="center"/>
    </xf>
    <xf numFmtId="0" fontId="9" fillId="0" borderId="1" xfId="0" applyFont="1" applyFill="1" applyBorder="1" applyAlignment="1">
      <alignment horizontal="center" vertical="center"/>
    </xf>
    <xf numFmtId="3" fontId="9" fillId="0" borderId="1" xfId="54" applyNumberFormat="1" applyFont="1" applyFill="1" applyBorder="1" applyAlignment="1" applyProtection="1">
      <alignment horizontal="center" vertical="center" wrapText="1"/>
    </xf>
    <xf numFmtId="0" fontId="9" fillId="0" borderId="1" xfId="0" applyFont="1" applyFill="1" applyBorder="1" applyAlignment="1">
      <alignment vertical="center"/>
    </xf>
    <xf numFmtId="10" fontId="9" fillId="0" borderId="1" xfId="3" applyNumberFormat="1" applyFont="1" applyBorder="1" applyAlignment="1">
      <alignment horizontal="center" vertical="center"/>
    </xf>
    <xf numFmtId="3" fontId="10" fillId="0" borderId="1"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0" fontId="9" fillId="0" borderId="1" xfId="0" applyFont="1" applyFill="1" applyBorder="1" applyAlignment="1">
      <alignment horizontal="left" vertical="center" wrapText="1"/>
    </xf>
    <xf numFmtId="0" fontId="7" fillId="0" borderId="0" xfId="0" applyFont="1" applyFill="1" applyBorder="1" applyAlignment="1">
      <alignment vertical="center"/>
    </xf>
    <xf numFmtId="0" fontId="7" fillId="0" borderId="0" xfId="0" applyFont="1" applyFill="1" applyBorder="1" applyAlignment="1"/>
    <xf numFmtId="0" fontId="7" fillId="0" borderId="0" xfId="0" applyFont="1" applyFill="1" applyAlignment="1"/>
    <xf numFmtId="0" fontId="7" fillId="0" borderId="0" xfId="0" applyFont="1" applyFill="1" applyAlignment="1">
      <alignment vertical="center" wrapText="1"/>
    </xf>
    <xf numFmtId="0" fontId="7" fillId="0" borderId="0" xfId="0" applyFont="1" applyFill="1" applyAlignment="1">
      <alignment horizontal="justify" vertical="center"/>
    </xf>
    <xf numFmtId="0" fontId="7" fillId="0" borderId="0" xfId="0" applyFont="1" applyFill="1" applyAlignment="1">
      <alignment horizontal="justify" vertical="center" wrapText="1"/>
    </xf>
    <xf numFmtId="0" fontId="11" fillId="0" borderId="0" xfId="0" applyFont="1" applyFill="1" applyAlignment="1">
      <alignment vertical="center"/>
    </xf>
    <xf numFmtId="0" fontId="12" fillId="0" borderId="0" xfId="0" applyFont="1" applyFill="1" applyBorder="1" applyAlignment="1">
      <alignment vertical="center"/>
    </xf>
    <xf numFmtId="0" fontId="9"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0" fillId="0" borderId="0" xfId="0" applyFill="1">
      <alignment vertical="center"/>
    </xf>
    <xf numFmtId="0" fontId="13" fillId="0" borderId="0" xfId="0" applyFont="1" applyFill="1" applyAlignment="1">
      <alignment vertical="center"/>
    </xf>
    <xf numFmtId="0" fontId="4" fillId="0" borderId="0" xfId="0" applyFont="1" applyFill="1" applyAlignment="1">
      <alignment horizontal="center" vertical="center" wrapText="1"/>
    </xf>
    <xf numFmtId="0" fontId="14" fillId="0" borderId="0" xfId="0" applyFont="1" applyFill="1" applyBorder="1" applyAlignment="1">
      <alignment horizontal="left" vertical="center"/>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177" fontId="15" fillId="0" borderId="1" xfId="0" applyNumberFormat="1" applyFont="1" applyFill="1" applyBorder="1" applyAlignment="1">
      <alignment horizontal="center" vertical="center"/>
    </xf>
    <xf numFmtId="0" fontId="13" fillId="0" borderId="1" xfId="0" applyNumberFormat="1" applyFont="1" applyFill="1" applyBorder="1" applyAlignment="1">
      <alignment vertical="center"/>
    </xf>
    <xf numFmtId="0" fontId="13" fillId="0" borderId="1" xfId="0" applyFont="1" applyFill="1" applyBorder="1" applyAlignment="1"/>
    <xf numFmtId="177" fontId="13" fillId="0" borderId="1" xfId="0" applyNumberFormat="1" applyFont="1" applyFill="1" applyBorder="1" applyAlignment="1">
      <alignment vertical="center"/>
    </xf>
    <xf numFmtId="177" fontId="17" fillId="0" borderId="1" xfId="0" applyNumberFormat="1" applyFont="1" applyFill="1" applyBorder="1" applyAlignment="1">
      <alignment vertical="center"/>
    </xf>
    <xf numFmtId="0" fontId="9" fillId="0" borderId="0"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5" fillId="0" borderId="6" xfId="0" applyFont="1" applyFill="1" applyBorder="1" applyAlignment="1">
      <alignment vertical="center"/>
    </xf>
    <xf numFmtId="0" fontId="13" fillId="0" borderId="6" xfId="0" applyFont="1" applyFill="1" applyBorder="1" applyAlignment="1">
      <alignment vertical="center"/>
    </xf>
    <xf numFmtId="0" fontId="0" fillId="2" borderId="0" xfId="0" applyFill="1" applyBorder="1" applyAlignment="1"/>
    <xf numFmtId="0" fontId="0" fillId="2" borderId="0" xfId="0" applyFont="1" applyFill="1" applyBorder="1" applyAlignment="1"/>
    <xf numFmtId="0" fontId="18" fillId="2" borderId="0" xfId="0" applyFont="1" applyFill="1" applyBorder="1" applyAlignment="1"/>
    <xf numFmtId="0" fontId="0" fillId="2" borderId="0" xfId="0" applyFont="1" applyFill="1" applyBorder="1" applyAlignment="1">
      <alignment horizontal="center"/>
    </xf>
    <xf numFmtId="178" fontId="0" fillId="2" borderId="0" xfId="0" applyNumberFormat="1" applyFont="1" applyFill="1" applyBorder="1" applyAlignment="1">
      <alignment horizontal="center"/>
    </xf>
    <xf numFmtId="0" fontId="4" fillId="2" borderId="0" xfId="0" applyNumberFormat="1" applyFont="1" applyFill="1" applyBorder="1" applyAlignment="1" applyProtection="1">
      <alignment horizontal="center" vertical="center"/>
    </xf>
    <xf numFmtId="178" fontId="4" fillId="2" borderId="0" xfId="0" applyNumberFormat="1" applyFont="1" applyFill="1" applyBorder="1" applyAlignment="1" applyProtection="1">
      <alignment horizontal="center" vertical="center"/>
    </xf>
    <xf numFmtId="0" fontId="9" fillId="2" borderId="7" xfId="0" applyNumberFormat="1" applyFont="1" applyFill="1" applyBorder="1" applyAlignment="1" applyProtection="1">
      <alignment vertical="center"/>
    </xf>
    <xf numFmtId="178" fontId="9" fillId="2" borderId="7" xfId="0" applyNumberFormat="1" applyFont="1" applyFill="1" applyBorder="1" applyAlignment="1" applyProtection="1">
      <alignment vertical="center"/>
    </xf>
    <xf numFmtId="0" fontId="6" fillId="2" borderId="3" xfId="0" applyNumberFormat="1" applyFont="1" applyFill="1" applyBorder="1" applyAlignment="1" applyProtection="1">
      <alignment horizontal="center" vertical="center"/>
    </xf>
    <xf numFmtId="0" fontId="6" fillId="2" borderId="3" xfId="0" applyNumberFormat="1" applyFont="1" applyFill="1" applyBorder="1" applyAlignment="1" applyProtection="1">
      <alignment horizontal="center" vertical="center" wrapText="1"/>
    </xf>
    <xf numFmtId="178" fontId="6" fillId="2" borderId="3" xfId="0" applyNumberFormat="1" applyFont="1" applyFill="1" applyBorder="1" applyAlignment="1" applyProtection="1">
      <alignment horizontal="center" vertical="center" wrapText="1"/>
    </xf>
    <xf numFmtId="0" fontId="19" fillId="2" borderId="1" xfId="0" applyNumberFormat="1" applyFont="1" applyFill="1" applyBorder="1" applyAlignment="1" applyProtection="1">
      <alignment horizontal="left" vertical="center"/>
    </xf>
    <xf numFmtId="177" fontId="19" fillId="2" borderId="1"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left" vertical="center"/>
    </xf>
    <xf numFmtId="177" fontId="9" fillId="2" borderId="1" xfId="0" applyNumberFormat="1" applyFont="1" applyFill="1" applyBorder="1" applyAlignment="1" applyProtection="1">
      <alignment horizontal="center" vertical="center"/>
    </xf>
    <xf numFmtId="0" fontId="9" fillId="2" borderId="0" xfId="0" applyFont="1" applyFill="1" applyAlignment="1">
      <alignment horizontal="left" vertical="center" wrapText="1"/>
    </xf>
    <xf numFmtId="0" fontId="9" fillId="2" borderId="7" xfId="0" applyNumberFormat="1" applyFont="1" applyFill="1" applyBorder="1" applyAlignment="1" applyProtection="1">
      <alignment horizontal="right" vertical="center"/>
    </xf>
    <xf numFmtId="0" fontId="8" fillId="2" borderId="0" xfId="0" applyNumberFormat="1" applyFont="1" applyFill="1" applyBorder="1" applyAlignment="1" applyProtection="1">
      <alignment horizontal="center" vertical="center"/>
    </xf>
    <xf numFmtId="0" fontId="7" fillId="2" borderId="7" xfId="0" applyNumberFormat="1" applyFont="1" applyFill="1" applyBorder="1" applyAlignment="1" applyProtection="1">
      <alignment vertical="center"/>
    </xf>
    <xf numFmtId="2" fontId="20" fillId="0" borderId="0" xfId="0" applyNumberFormat="1" applyFont="1" applyFill="1" applyBorder="1" applyAlignment="1" applyProtection="1">
      <alignment horizontal="center" vertical="center"/>
    </xf>
    <xf numFmtId="31" fontId="7" fillId="0" borderId="0" xfId="0" applyNumberFormat="1" applyFont="1" applyFill="1" applyBorder="1" applyAlignment="1" applyProtection="1">
      <alignment horizontal="left" vertical="center"/>
    </xf>
    <xf numFmtId="2" fontId="21" fillId="0" borderId="0" xfId="0" applyNumberFormat="1" applyFont="1" applyFill="1" applyBorder="1" applyAlignment="1">
      <alignment vertical="center"/>
    </xf>
    <xf numFmtId="2" fontId="22" fillId="0" borderId="0" xfId="0" applyNumberFormat="1" applyFont="1" applyFill="1" applyBorder="1" applyAlignment="1" applyProtection="1">
      <alignment horizontal="left" vertical="center"/>
    </xf>
    <xf numFmtId="2" fontId="22" fillId="0" borderId="0" xfId="0" applyNumberFormat="1" applyFont="1" applyFill="1" applyAlignment="1" applyProtection="1">
      <alignment horizontal="left" vertical="center"/>
    </xf>
    <xf numFmtId="2" fontId="23" fillId="0" borderId="1" xfId="0" applyNumberFormat="1" applyFont="1" applyFill="1" applyBorder="1" applyAlignment="1" applyProtection="1">
      <alignment horizontal="center" vertical="center" wrapText="1"/>
    </xf>
    <xf numFmtId="2" fontId="23"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left" vertical="center" wrapText="1" indent="1"/>
    </xf>
    <xf numFmtId="0" fontId="7" fillId="3" borderId="1" xfId="0" applyFont="1" applyFill="1" applyBorder="1" applyAlignment="1">
      <alignment horizontal="center" vertical="center"/>
    </xf>
    <xf numFmtId="0" fontId="9" fillId="0" borderId="1" xfId="0" applyFont="1" applyBorder="1" applyAlignment="1">
      <alignment horizontal="left" vertical="center"/>
    </xf>
    <xf numFmtId="0" fontId="24" fillId="0" borderId="0" xfId="0" applyFont="1" applyFill="1" applyBorder="1" applyAlignment="1">
      <alignment horizontal="right" vertical="center"/>
    </xf>
    <xf numFmtId="10" fontId="7" fillId="0" borderId="1" xfId="0" applyNumberFormat="1" applyFont="1" applyFill="1" applyBorder="1" applyAlignment="1" applyProtection="1">
      <alignment horizontal="center" vertical="center" wrapText="1"/>
    </xf>
    <xf numFmtId="0" fontId="25" fillId="0" borderId="0" xfId="0" applyNumberFormat="1" applyFont="1" applyFill="1" applyAlignment="1" applyProtection="1">
      <alignment horizontal="center" vertical="center"/>
    </xf>
    <xf numFmtId="0" fontId="7" fillId="0" borderId="0" xfId="0" applyNumberFormat="1" applyFont="1" applyFill="1" applyAlignment="1" applyProtection="1">
      <alignment horizontal="left" vertical="center"/>
    </xf>
    <xf numFmtId="0" fontId="9" fillId="0" borderId="0" xfId="0" applyNumberFormat="1" applyFont="1" applyFill="1" applyAlignment="1" applyProtection="1">
      <alignment horizontal="right" vertical="center"/>
    </xf>
    <xf numFmtId="0" fontId="7" fillId="2" borderId="1" xfId="0" applyFont="1" applyFill="1" applyBorder="1" applyAlignment="1">
      <alignment horizontal="center" vertical="center" wrapText="1"/>
    </xf>
    <xf numFmtId="0" fontId="19" fillId="0" borderId="1" xfId="0" applyNumberFormat="1" applyFont="1" applyFill="1" applyBorder="1" applyAlignment="1" applyProtection="1">
      <alignment vertical="center"/>
    </xf>
    <xf numFmtId="3"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0" fontId="2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horizontal="right" vertical="center"/>
    </xf>
    <xf numFmtId="0" fontId="30" fillId="0" borderId="1" xfId="0" applyFont="1" applyFill="1" applyBorder="1" applyAlignment="1">
      <alignment horizontal="center" vertical="center"/>
    </xf>
    <xf numFmtId="0" fontId="31" fillId="0" borderId="1" xfId="0" applyFont="1" applyFill="1" applyBorder="1" applyAlignment="1">
      <alignment horizontal="center" vertical="center"/>
    </xf>
    <xf numFmtId="179" fontId="31" fillId="0" borderId="1" xfId="0" applyNumberFormat="1" applyFont="1" applyFill="1" applyBorder="1" applyAlignment="1">
      <alignment horizontal="center" vertical="center"/>
    </xf>
    <xf numFmtId="0" fontId="25" fillId="0" borderId="0" xfId="0" applyNumberFormat="1" applyFont="1" applyFill="1" applyBorder="1" applyAlignment="1" applyProtection="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9" fillId="0" borderId="1" xfId="0" applyNumberFormat="1" applyFont="1" applyFill="1" applyBorder="1" applyAlignment="1" applyProtection="1">
      <alignment horizontal="center" vertical="center"/>
    </xf>
    <xf numFmtId="0" fontId="19" fillId="4" borderId="1" xfId="0" applyNumberFormat="1" applyFont="1" applyFill="1" applyBorder="1" applyAlignment="1" applyProtection="1">
      <alignment horizontal="left" vertical="center"/>
    </xf>
    <xf numFmtId="177" fontId="9" fillId="4" borderId="1" xfId="0" applyNumberFormat="1" applyFont="1" applyFill="1" applyBorder="1" applyAlignment="1" applyProtection="1">
      <alignment horizontal="center" vertical="center"/>
    </xf>
    <xf numFmtId="0" fontId="9" fillId="4" borderId="1" xfId="0" applyNumberFormat="1" applyFont="1" applyFill="1" applyBorder="1" applyAlignment="1" applyProtection="1">
      <alignment horizontal="left" vertical="center"/>
    </xf>
    <xf numFmtId="0" fontId="0" fillId="0" borderId="0" xfId="0" applyFont="1" applyFill="1" applyBorder="1" applyAlignment="1"/>
    <xf numFmtId="0" fontId="0" fillId="0" borderId="0" xfId="0" applyFont="1" applyFill="1" applyAlignment="1"/>
    <xf numFmtId="0" fontId="7" fillId="0" borderId="7" xfId="0" applyNumberFormat="1" applyFont="1" applyFill="1" applyBorder="1" applyAlignment="1" applyProtection="1">
      <alignment horizontal="left" vertical="center"/>
    </xf>
    <xf numFmtId="0" fontId="7" fillId="0" borderId="7" xfId="0" applyNumberFormat="1" applyFont="1" applyFill="1" applyBorder="1" applyAlignment="1" applyProtection="1">
      <alignment horizontal="right" vertical="center"/>
    </xf>
    <xf numFmtId="0" fontId="9" fillId="0" borderId="7" xfId="0" applyNumberFormat="1" applyFont="1" applyFill="1" applyBorder="1" applyAlignment="1" applyProtection="1">
      <alignment horizontal="right" vertical="center"/>
    </xf>
    <xf numFmtId="0" fontId="9"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19" fillId="0" borderId="2" xfId="0" applyNumberFormat="1" applyFont="1" applyFill="1" applyBorder="1" applyAlignment="1" applyProtection="1">
      <alignment vertical="center"/>
    </xf>
    <xf numFmtId="177" fontId="19" fillId="0" borderId="2" xfId="0" applyNumberFormat="1" applyFont="1" applyFill="1" applyBorder="1" applyAlignment="1" applyProtection="1">
      <alignment horizontal="center" vertical="center"/>
    </xf>
    <xf numFmtId="0" fontId="9" fillId="0" borderId="1" xfId="0" applyFont="1" applyFill="1" applyBorder="1" applyAlignment="1"/>
    <xf numFmtId="177" fontId="9"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177" fontId="9" fillId="3" borderId="1" xfId="0" applyNumberFormat="1" applyFont="1" applyFill="1" applyBorder="1" applyAlignment="1">
      <alignment horizontal="center" vertical="center"/>
    </xf>
    <xf numFmtId="10" fontId="19" fillId="0" borderId="2" xfId="0" applyNumberFormat="1" applyFont="1" applyFill="1" applyBorder="1" applyAlignment="1" applyProtection="1">
      <alignment horizontal="center" vertical="center"/>
    </xf>
    <xf numFmtId="10" fontId="19" fillId="0" borderId="1"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177" fontId="32" fillId="0" borderId="1" xfId="0" applyNumberFormat="1" applyFont="1" applyFill="1" applyBorder="1" applyAlignment="1">
      <alignment horizontal="center" vertical="center"/>
    </xf>
    <xf numFmtId="177" fontId="32" fillId="0" borderId="1" xfId="0" applyNumberFormat="1" applyFont="1" applyFill="1" applyBorder="1" applyAlignment="1">
      <alignment horizontal="center" vertical="center" wrapText="1"/>
    </xf>
    <xf numFmtId="177" fontId="32" fillId="3" borderId="1" xfId="0" applyNumberFormat="1" applyFont="1" applyFill="1" applyBorder="1" applyAlignment="1">
      <alignment horizontal="center" vertical="center"/>
    </xf>
    <xf numFmtId="0" fontId="9" fillId="3" borderId="1" xfId="0" applyFont="1" applyFill="1" applyBorder="1" applyAlignment="1">
      <alignment horizontal="left" vertical="center"/>
    </xf>
    <xf numFmtId="0" fontId="0" fillId="2" borderId="0" xfId="0" applyFill="1">
      <alignment vertical="center"/>
    </xf>
    <xf numFmtId="0" fontId="2" fillId="0" borderId="7" xfId="0" applyNumberFormat="1" applyFont="1" applyFill="1" applyBorder="1" applyAlignment="1" applyProtection="1">
      <alignment horizontal="right" vertical="center"/>
    </xf>
    <xf numFmtId="0" fontId="0" fillId="0" borderId="7" xfId="0" applyNumberFormat="1" applyFont="1" applyFill="1" applyBorder="1" applyAlignment="1" applyProtection="1">
      <alignment horizontal="right" vertical="center"/>
    </xf>
    <xf numFmtId="177" fontId="19" fillId="0" borderId="1" xfId="0" applyNumberFormat="1" applyFont="1" applyFill="1" applyBorder="1" applyAlignment="1" applyProtection="1">
      <alignment horizontal="center" vertical="center"/>
    </xf>
    <xf numFmtId="177"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left" vertical="center"/>
    </xf>
    <xf numFmtId="177" fontId="9" fillId="0" borderId="3"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left" vertical="center"/>
    </xf>
    <xf numFmtId="0" fontId="33" fillId="3" borderId="1" xfId="0" applyFont="1" applyFill="1" applyBorder="1" applyAlignment="1">
      <alignment horizontal="center" vertical="center"/>
    </xf>
    <xf numFmtId="0" fontId="0" fillId="0" borderId="0" xfId="0" applyFill="1" applyAlignment="1"/>
    <xf numFmtId="0" fontId="0" fillId="0" borderId="0" xfId="0" applyFont="1" applyFill="1">
      <alignment vertical="center"/>
    </xf>
    <xf numFmtId="0" fontId="7" fillId="0" borderId="0" xfId="0" applyNumberFormat="1" applyFont="1" applyFill="1" applyAlignment="1" applyProtection="1">
      <alignment horizontal="right" vertical="center"/>
    </xf>
    <xf numFmtId="0" fontId="0" fillId="0" borderId="0" xfId="0" applyAlignment="1">
      <alignment vertical="center"/>
    </xf>
    <xf numFmtId="0" fontId="19" fillId="0" borderId="1"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left" vertical="center"/>
    </xf>
    <xf numFmtId="0" fontId="9" fillId="0" borderId="4" xfId="0" applyNumberFormat="1" applyFont="1" applyFill="1" applyBorder="1" applyAlignment="1" applyProtection="1">
      <alignment vertical="center"/>
    </xf>
    <xf numFmtId="177" fontId="9" fillId="0" borderId="2"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left" vertical="center"/>
    </xf>
    <xf numFmtId="0" fontId="9" fillId="0" borderId="5" xfId="0" applyNumberFormat="1" applyFont="1" applyFill="1" applyBorder="1" applyAlignment="1" applyProtection="1">
      <alignment vertical="center"/>
    </xf>
    <xf numFmtId="0" fontId="0" fillId="0" borderId="0" xfId="0" applyFill="1" applyBorder="1" applyAlignment="1"/>
    <xf numFmtId="0" fontId="18" fillId="0" borderId="0" xfId="0" applyFont="1" applyFill="1" applyBorder="1" applyAlignment="1"/>
    <xf numFmtId="2" fontId="20" fillId="0" borderId="0" xfId="0" applyNumberFormat="1" applyFont="1" applyFill="1" applyAlignment="1" applyProtection="1">
      <alignment horizontal="center" vertical="center"/>
    </xf>
    <xf numFmtId="31" fontId="34" fillId="0" borderId="0" xfId="0" applyNumberFormat="1" applyFont="1" applyFill="1" applyBorder="1" applyAlignment="1" applyProtection="1">
      <alignment horizontal="left" vertical="center"/>
    </xf>
    <xf numFmtId="2" fontId="9" fillId="0" borderId="0" xfId="0" applyNumberFormat="1" applyFont="1" applyFill="1" applyBorder="1" applyAlignment="1" applyProtection="1">
      <alignment horizontal="right" vertical="center"/>
    </xf>
    <xf numFmtId="0" fontId="0" fillId="0" borderId="0" xfId="0" applyFill="1" applyBorder="1" applyAlignment="1">
      <alignment vertical="center"/>
    </xf>
    <xf numFmtId="2" fontId="19" fillId="0" borderId="1" xfId="0" applyNumberFormat="1" applyFont="1" applyFill="1" applyBorder="1" applyAlignment="1" applyProtection="1">
      <alignment horizontal="center" vertical="center" wrapText="1"/>
    </xf>
    <xf numFmtId="3" fontId="9" fillId="0" borderId="1" xfId="0" applyNumberFormat="1" applyFont="1" applyFill="1" applyBorder="1" applyAlignment="1" applyProtection="1">
      <alignment horizontal="right" vertical="center"/>
    </xf>
    <xf numFmtId="0" fontId="19" fillId="0" borderId="1"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7"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6" fillId="0" borderId="0" xfId="6" applyNumberFormat="1" applyFont="1" applyFill="1" applyAlignment="1" applyProtection="1">
      <alignment horizontal="center" vertical="center"/>
    </xf>
    <xf numFmtId="0" fontId="35" fillId="2" borderId="1" xfId="0" applyFont="1" applyFill="1" applyBorder="1" applyAlignment="1">
      <alignment horizontal="center" vertical="center" wrapText="1"/>
    </xf>
    <xf numFmtId="0" fontId="33" fillId="2" borderId="1" xfId="0" applyFont="1" applyFill="1" applyBorder="1" applyAlignment="1">
      <alignment horizontal="center" vertical="center"/>
    </xf>
    <xf numFmtId="9" fontId="7" fillId="0" borderId="1" xfId="3" applyFont="1" applyFill="1" applyBorder="1" applyAlignment="1" applyProtection="1">
      <alignment horizontal="center" vertical="center"/>
    </xf>
    <xf numFmtId="177" fontId="7" fillId="0" borderId="0" xfId="0" applyNumberFormat="1" applyFont="1" applyFill="1" applyBorder="1" applyAlignment="1">
      <alignment horizontal="center"/>
    </xf>
    <xf numFmtId="0" fontId="33" fillId="0" borderId="1" xfId="0" applyFont="1" applyFill="1" applyBorder="1" applyAlignment="1">
      <alignment horizontal="center" vertical="center"/>
    </xf>
    <xf numFmtId="177" fontId="31" fillId="0" borderId="1" xfId="0" applyNumberFormat="1" applyFont="1" applyFill="1" applyBorder="1" applyAlignment="1">
      <alignment horizontal="center" vertical="center"/>
    </xf>
    <xf numFmtId="177" fontId="7" fillId="0" borderId="1" xfId="0" applyNumberFormat="1" applyFont="1" applyFill="1" applyBorder="1" applyAlignment="1" applyProtection="1">
      <alignment horizontal="center" vertical="center"/>
    </xf>
    <xf numFmtId="177" fontId="23" fillId="4" borderId="1" xfId="0" applyNumberFormat="1" applyFont="1" applyFill="1" applyBorder="1" applyAlignment="1" applyProtection="1">
      <alignment horizontal="center" vertical="center"/>
    </xf>
    <xf numFmtId="177" fontId="7" fillId="4" borderId="1" xfId="0" applyNumberFormat="1" applyFont="1" applyFill="1" applyBorder="1" applyAlignment="1" applyProtection="1">
      <alignment horizontal="center" vertical="center"/>
    </xf>
    <xf numFmtId="0" fontId="9" fillId="4" borderId="1" xfId="0" applyNumberFormat="1" applyFont="1" applyFill="1" applyBorder="1" applyAlignment="1" applyProtection="1">
      <alignment vertical="center"/>
    </xf>
    <xf numFmtId="0" fontId="19" fillId="4" borderId="1" xfId="0" applyNumberFormat="1" applyFont="1" applyFill="1" applyBorder="1" applyAlignment="1" applyProtection="1">
      <alignment vertical="center"/>
    </xf>
    <xf numFmtId="177" fontId="7" fillId="2" borderId="1" xfId="0" applyNumberFormat="1" applyFont="1" applyFill="1" applyBorder="1" applyAlignment="1">
      <alignment horizontal="center" vertical="center" wrapText="1"/>
    </xf>
    <xf numFmtId="0" fontId="19" fillId="4" borderId="1" xfId="0" applyNumberFormat="1" applyFont="1" applyFill="1" applyBorder="1" applyAlignment="1" applyProtection="1">
      <alignment horizontal="center" vertical="center"/>
    </xf>
    <xf numFmtId="0" fontId="19" fillId="4" borderId="0" xfId="0" applyNumberFormat="1" applyFont="1" applyFill="1" applyBorder="1" applyAlignment="1" applyProtection="1">
      <alignment horizontal="center" vertical="center"/>
    </xf>
    <xf numFmtId="3" fontId="25" fillId="0" borderId="0" xfId="0" applyNumberFormat="1" applyFont="1" applyFill="1" applyAlignment="1" applyProtection="1">
      <alignment horizontal="center" vertical="center"/>
    </xf>
    <xf numFmtId="3"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right" vertical="center"/>
    </xf>
    <xf numFmtId="3" fontId="19" fillId="0" borderId="1" xfId="0" applyNumberFormat="1" applyFont="1" applyFill="1" applyBorder="1" applyAlignment="1" applyProtection="1">
      <alignment vertical="center"/>
    </xf>
    <xf numFmtId="177" fontId="18" fillId="0" borderId="1" xfId="0" applyNumberFormat="1" applyFont="1" applyFill="1" applyBorder="1" applyAlignment="1" applyProtection="1">
      <alignment horizontal="center" vertical="center"/>
    </xf>
    <xf numFmtId="10" fontId="18" fillId="0" borderId="1" xfId="0" applyNumberFormat="1" applyFont="1" applyFill="1" applyBorder="1" applyAlignment="1" applyProtection="1">
      <alignment horizontal="center" vertical="center"/>
    </xf>
    <xf numFmtId="0" fontId="17" fillId="2" borderId="1" xfId="0" applyFont="1" applyFill="1" applyBorder="1" applyAlignment="1">
      <alignment horizontal="left" vertical="center"/>
    </xf>
    <xf numFmtId="0" fontId="17" fillId="2" borderId="1" xfId="0" applyFont="1" applyFill="1" applyBorder="1" applyAlignment="1">
      <alignment horizontal="center" vertical="center"/>
    </xf>
    <xf numFmtId="10" fontId="0" fillId="0" borderId="1" xfId="0" applyNumberFormat="1" applyFont="1" applyFill="1" applyBorder="1" applyAlignment="1" applyProtection="1">
      <alignment horizontal="center" vertical="center"/>
    </xf>
    <xf numFmtId="0" fontId="17" fillId="2" borderId="1" xfId="0" applyFont="1" applyFill="1" applyBorder="1" applyAlignment="1">
      <alignment horizontal="left" vertical="center" wrapText="1"/>
    </xf>
    <xf numFmtId="177" fontId="37" fillId="2" borderId="1" xfId="0" applyNumberFormat="1" applyFont="1" applyFill="1" applyBorder="1" applyAlignment="1">
      <alignment horizontal="center" vertical="center" wrapText="1"/>
    </xf>
    <xf numFmtId="0" fontId="38" fillId="2" borderId="1" xfId="0" applyFont="1" applyFill="1" applyBorder="1" applyAlignment="1">
      <alignment horizontal="left" vertical="center" wrapText="1"/>
    </xf>
    <xf numFmtId="177" fontId="38" fillId="2" borderId="1" xfId="0" applyNumberFormat="1" applyFont="1" applyFill="1" applyBorder="1" applyAlignment="1">
      <alignment horizontal="center" vertical="center" wrapText="1"/>
    </xf>
    <xf numFmtId="177" fontId="0" fillId="0" borderId="1" xfId="0" applyNumberFormat="1" applyFont="1" applyFill="1" applyBorder="1" applyAlignment="1" applyProtection="1">
      <alignment horizontal="center" vertical="center"/>
    </xf>
    <xf numFmtId="0" fontId="17" fillId="0" borderId="1" xfId="0" applyFont="1" applyFill="1" applyBorder="1" applyAlignment="1">
      <alignment horizontal="center" vertical="center" wrapText="1"/>
    </xf>
    <xf numFmtId="177" fontId="39" fillId="0" borderId="1" xfId="0" applyNumberFormat="1" applyFont="1" applyFill="1" applyBorder="1" applyAlignment="1">
      <alignment horizontal="center" vertical="center" wrapText="1"/>
    </xf>
    <xf numFmtId="177" fontId="40" fillId="2" borderId="1" xfId="0" applyNumberFormat="1" applyFont="1" applyFill="1" applyBorder="1" applyAlignment="1">
      <alignment horizontal="center" vertical="center" wrapText="1"/>
    </xf>
    <xf numFmtId="0" fontId="41" fillId="0" borderId="1" xfId="0" applyFont="1" applyBorder="1" applyAlignment="1">
      <alignment horizontal="center" vertical="center"/>
    </xf>
    <xf numFmtId="0" fontId="42" fillId="0" borderId="1" xfId="0" applyFont="1" applyBorder="1" applyAlignment="1">
      <alignment horizontal="center" vertical="center"/>
    </xf>
    <xf numFmtId="0" fontId="0" fillId="0" borderId="1" xfId="0" applyBorder="1">
      <alignment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5" xfId="50"/>
    <cellStyle name="常规 11 4" xfId="51"/>
    <cellStyle name="Normal" xfId="52"/>
    <cellStyle name="常规 4 2 2" xfId="53"/>
    <cellStyle name="常规_Sheet1" xfId="54"/>
    <cellStyle name="常规_2015年调整预算表格-草稿1" xfId="55"/>
    <cellStyle name="常规 21" xfId="56"/>
    <cellStyle name="常规 18" xfId="57"/>
    <cellStyle name="常规 23" xfId="58"/>
    <cellStyle name="常规 10" xfId="59"/>
    <cellStyle name="常规 8" xfId="60"/>
    <cellStyle name="常规 2 3" xfId="61"/>
    <cellStyle name="常规 22" xfId="62"/>
    <cellStyle name="常规 17" xfId="63"/>
  </cellStyle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4"/>
  <sheetViews>
    <sheetView workbookViewId="0">
      <selection activeCell="B14" sqref="B14"/>
    </sheetView>
  </sheetViews>
  <sheetFormatPr defaultColWidth="9" defaultRowHeight="15.75" outlineLevelCol="1"/>
  <cols>
    <col min="2" max="2" width="59" customWidth="1"/>
  </cols>
  <sheetData>
    <row r="1" ht="30" customHeight="1" spans="1:2">
      <c r="A1" s="205" t="s">
        <v>0</v>
      </c>
      <c r="B1" s="205" t="s">
        <v>1</v>
      </c>
    </row>
    <row r="2" ht="26" customHeight="1" spans="1:2">
      <c r="A2" s="206">
        <v>1</v>
      </c>
      <c r="B2" s="207" t="s">
        <v>2</v>
      </c>
    </row>
    <row r="3" ht="26" customHeight="1" spans="1:2">
      <c r="A3" s="206">
        <v>2</v>
      </c>
      <c r="B3" s="207" t="s">
        <v>3</v>
      </c>
    </row>
    <row r="4" ht="26" customHeight="1" spans="1:2">
      <c r="A4" s="206">
        <v>3</v>
      </c>
      <c r="B4" s="207" t="s">
        <v>4</v>
      </c>
    </row>
    <row r="5" ht="26" customHeight="1" spans="1:2">
      <c r="A5" s="206">
        <v>4</v>
      </c>
      <c r="B5" s="207" t="s">
        <v>5</v>
      </c>
    </row>
    <row r="6" ht="26" customHeight="1" spans="1:2">
      <c r="A6" s="206">
        <v>5</v>
      </c>
      <c r="B6" s="207" t="s">
        <v>6</v>
      </c>
    </row>
    <row r="7" ht="26" customHeight="1" spans="1:2">
      <c r="A7" s="206">
        <v>6</v>
      </c>
      <c r="B7" s="207" t="s">
        <v>7</v>
      </c>
    </row>
    <row r="8" ht="26" customHeight="1" spans="1:2">
      <c r="A8" s="206">
        <v>7</v>
      </c>
      <c r="B8" s="207" t="s">
        <v>8</v>
      </c>
    </row>
    <row r="9" ht="26" customHeight="1" spans="1:2">
      <c r="A9" s="206">
        <v>8</v>
      </c>
      <c r="B9" s="207" t="s">
        <v>9</v>
      </c>
    </row>
    <row r="10" ht="26" customHeight="1" spans="1:2">
      <c r="A10" s="206">
        <v>9</v>
      </c>
      <c r="B10" s="207" t="s">
        <v>10</v>
      </c>
    </row>
    <row r="11" ht="26" customHeight="1" spans="1:2">
      <c r="A11" s="206">
        <v>10</v>
      </c>
      <c r="B11" s="207" t="s">
        <v>11</v>
      </c>
    </row>
    <row r="12" ht="26" customHeight="1" spans="1:2">
      <c r="A12" s="206">
        <v>11</v>
      </c>
      <c r="B12" s="207" t="s">
        <v>12</v>
      </c>
    </row>
    <row r="13" ht="26" customHeight="1" spans="1:2">
      <c r="A13" s="206">
        <v>12</v>
      </c>
      <c r="B13" s="207" t="s">
        <v>13</v>
      </c>
    </row>
    <row r="14" ht="26" customHeight="1" spans="1:2">
      <c r="A14" s="206">
        <v>13</v>
      </c>
      <c r="B14" s="207" t="s">
        <v>14</v>
      </c>
    </row>
    <row r="15" ht="26" customHeight="1" spans="1:2">
      <c r="A15" s="206">
        <v>14</v>
      </c>
      <c r="B15" s="207" t="s">
        <v>15</v>
      </c>
    </row>
    <row r="16" ht="26" customHeight="1" spans="1:2">
      <c r="A16" s="206">
        <v>15</v>
      </c>
      <c r="B16" s="207" t="s">
        <v>16</v>
      </c>
    </row>
    <row r="17" ht="26" customHeight="1" spans="1:2">
      <c r="A17" s="206">
        <v>16</v>
      </c>
      <c r="B17" s="207" t="s">
        <v>17</v>
      </c>
    </row>
    <row r="18" ht="26" customHeight="1" spans="1:2">
      <c r="A18" s="206">
        <v>17</v>
      </c>
      <c r="B18" s="207" t="s">
        <v>18</v>
      </c>
    </row>
    <row r="19" ht="26" customHeight="1" spans="1:2">
      <c r="A19" s="206">
        <v>18</v>
      </c>
      <c r="B19" s="207" t="s">
        <v>19</v>
      </c>
    </row>
    <row r="20" ht="26" customHeight="1" spans="1:2">
      <c r="A20" s="206">
        <v>19</v>
      </c>
      <c r="B20" s="207" t="s">
        <v>20</v>
      </c>
    </row>
    <row r="21" ht="26" customHeight="1" spans="1:2">
      <c r="A21" s="206">
        <v>20</v>
      </c>
      <c r="B21" s="207" t="s">
        <v>21</v>
      </c>
    </row>
    <row r="22" ht="26" customHeight="1" spans="1:2">
      <c r="A22" s="206">
        <v>21</v>
      </c>
      <c r="B22" s="207" t="s">
        <v>22</v>
      </c>
    </row>
    <row r="23" ht="26" customHeight="1" spans="1:2">
      <c r="A23" s="206">
        <v>22</v>
      </c>
      <c r="B23" s="207" t="s">
        <v>23</v>
      </c>
    </row>
    <row r="24" ht="26" customHeight="1" spans="1:2">
      <c r="A24" s="206">
        <v>23</v>
      </c>
      <c r="B24" s="207" t="s">
        <v>24</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67"/>
  <sheetViews>
    <sheetView workbookViewId="0">
      <selection activeCell="A1" sqref="A1"/>
    </sheetView>
  </sheetViews>
  <sheetFormatPr defaultColWidth="9" defaultRowHeight="15.75" outlineLevelCol="4"/>
  <cols>
    <col min="1" max="1" width="52.625" customWidth="1"/>
  </cols>
  <sheetData>
    <row r="1" spans="1:5">
      <c r="A1" s="119" t="s">
        <v>714</v>
      </c>
      <c r="B1" s="119"/>
      <c r="C1" s="119"/>
      <c r="D1" s="119"/>
      <c r="E1" s="119"/>
    </row>
    <row r="2" ht="22.5" spans="1:5">
      <c r="A2" s="112" t="s">
        <v>10</v>
      </c>
      <c r="B2" s="112"/>
      <c r="C2" s="112"/>
      <c r="D2" s="112"/>
      <c r="E2" s="112"/>
    </row>
    <row r="3" spans="1:5">
      <c r="A3" s="121" t="s">
        <v>26</v>
      </c>
      <c r="B3" s="122"/>
      <c r="C3" s="123"/>
      <c r="D3" s="123"/>
      <c r="E3" s="123" t="s">
        <v>27</v>
      </c>
    </row>
    <row r="4" spans="1:5">
      <c r="A4" s="124" t="s">
        <v>715</v>
      </c>
      <c r="B4" s="135" t="s">
        <v>114</v>
      </c>
      <c r="C4" s="124" t="s">
        <v>679</v>
      </c>
      <c r="D4" s="136" t="s">
        <v>115</v>
      </c>
      <c r="E4" s="125" t="s">
        <v>716</v>
      </c>
    </row>
    <row r="5" spans="1:5">
      <c r="A5" s="126"/>
      <c r="B5" s="135"/>
      <c r="C5" s="126"/>
      <c r="D5" s="137"/>
      <c r="E5" s="125"/>
    </row>
    <row r="6" spans="1:5">
      <c r="A6" s="127" t="s">
        <v>717</v>
      </c>
      <c r="B6" s="128">
        <f>B7+B9+B13+B20+B31+B54+B59+B65+B66+B67</f>
        <v>199628</v>
      </c>
      <c r="C6" s="128">
        <f>C7+C9+C13+C20+C31+C54+C59+C65+C66+C67+C61</f>
        <v>190055</v>
      </c>
      <c r="D6" s="128">
        <f>D7+D9+D13+D20+D31+D54+D59+D65+D66+D67+D61</f>
        <v>191717</v>
      </c>
      <c r="E6" s="133">
        <f t="shared" ref="E6:E10" si="0">D6/C6</f>
        <v>1.00874483702086</v>
      </c>
    </row>
    <row r="7" spans="1:5">
      <c r="A7" s="129" t="s">
        <v>221</v>
      </c>
      <c r="B7" s="130"/>
      <c r="C7" s="130"/>
      <c r="D7" s="130"/>
      <c r="E7" s="133"/>
    </row>
    <row r="8" spans="1:5">
      <c r="A8" s="129" t="s">
        <v>718</v>
      </c>
      <c r="B8" s="130"/>
      <c r="C8" s="130"/>
      <c r="D8" s="130"/>
      <c r="E8" s="133"/>
    </row>
    <row r="9" spans="1:5">
      <c r="A9" s="129" t="s">
        <v>240</v>
      </c>
      <c r="B9" s="130">
        <v>1</v>
      </c>
      <c r="C9" s="138">
        <v>11</v>
      </c>
      <c r="D9" s="138">
        <v>11</v>
      </c>
      <c r="E9" s="133">
        <f t="shared" si="0"/>
        <v>1</v>
      </c>
    </row>
    <row r="10" spans="1:5">
      <c r="A10" s="129" t="s">
        <v>719</v>
      </c>
      <c r="B10" s="130">
        <v>1</v>
      </c>
      <c r="C10" s="130">
        <v>11</v>
      </c>
      <c r="D10" s="130">
        <v>11</v>
      </c>
      <c r="E10" s="133">
        <f t="shared" si="0"/>
        <v>1</v>
      </c>
    </row>
    <row r="11" spans="1:5">
      <c r="A11" s="129" t="s">
        <v>720</v>
      </c>
      <c r="B11" s="130"/>
      <c r="C11" s="130"/>
      <c r="D11" s="130"/>
      <c r="E11" s="133"/>
    </row>
    <row r="12" spans="1:5">
      <c r="A12" s="129" t="s">
        <v>721</v>
      </c>
      <c r="B12" s="130"/>
      <c r="C12" s="130"/>
      <c r="D12" s="130"/>
      <c r="E12" s="133"/>
    </row>
    <row r="13" spans="1:5">
      <c r="A13" s="129" t="s">
        <v>261</v>
      </c>
      <c r="B13" s="130">
        <v>66</v>
      </c>
      <c r="C13" s="138">
        <v>148</v>
      </c>
      <c r="D13" s="138">
        <v>125</v>
      </c>
      <c r="E13" s="133">
        <f>D13/C13</f>
        <v>0.844594594594595</v>
      </c>
    </row>
    <row r="14" spans="1:5">
      <c r="A14" s="129" t="s">
        <v>722</v>
      </c>
      <c r="B14" s="130">
        <v>66</v>
      </c>
      <c r="C14" s="130">
        <v>148</v>
      </c>
      <c r="D14" s="130">
        <v>125</v>
      </c>
      <c r="E14" s="133">
        <f>D14/C14</f>
        <v>0.844594594594595</v>
      </c>
    </row>
    <row r="15" spans="1:5">
      <c r="A15" s="129" t="s">
        <v>723</v>
      </c>
      <c r="B15" s="130"/>
      <c r="C15" s="130"/>
      <c r="D15" s="130"/>
      <c r="E15" s="133"/>
    </row>
    <row r="16" spans="1:5">
      <c r="A16" s="129" t="s">
        <v>724</v>
      </c>
      <c r="B16" s="130"/>
      <c r="C16" s="130"/>
      <c r="D16" s="130"/>
      <c r="E16" s="133"/>
    </row>
    <row r="17" spans="1:5">
      <c r="A17" s="129" t="s">
        <v>347</v>
      </c>
      <c r="B17" s="130"/>
      <c r="C17" s="130"/>
      <c r="D17" s="130"/>
      <c r="E17" s="133"/>
    </row>
    <row r="18" spans="1:5">
      <c r="A18" s="129" t="s">
        <v>725</v>
      </c>
      <c r="B18" s="130"/>
      <c r="C18" s="130"/>
      <c r="D18" s="130"/>
      <c r="E18" s="133"/>
    </row>
    <row r="19" spans="1:5">
      <c r="A19" s="129" t="s">
        <v>726</v>
      </c>
      <c r="B19" s="130"/>
      <c r="C19" s="130"/>
      <c r="D19" s="130"/>
      <c r="E19" s="133"/>
    </row>
    <row r="20" spans="1:5">
      <c r="A20" s="129" t="s">
        <v>368</v>
      </c>
      <c r="B20" s="130">
        <v>101622</v>
      </c>
      <c r="C20" s="131">
        <v>24750</v>
      </c>
      <c r="D20" s="139">
        <v>23363</v>
      </c>
      <c r="E20" s="133">
        <f>D20/C20</f>
        <v>0.943959595959596</v>
      </c>
    </row>
    <row r="21" spans="1:5">
      <c r="A21" s="129" t="s">
        <v>727</v>
      </c>
      <c r="B21" s="130">
        <v>101622</v>
      </c>
      <c r="C21" s="131">
        <v>24750</v>
      </c>
      <c r="D21" s="131">
        <v>23363</v>
      </c>
      <c r="E21" s="133">
        <f>D21/C21</f>
        <v>0.943959595959596</v>
      </c>
    </row>
    <row r="22" spans="1:5">
      <c r="A22" s="129" t="s">
        <v>728</v>
      </c>
      <c r="B22" s="130">
        <v>0</v>
      </c>
      <c r="C22" s="130"/>
      <c r="D22" s="130"/>
      <c r="E22" s="133"/>
    </row>
    <row r="23" spans="1:5">
      <c r="A23" s="129" t="s">
        <v>729</v>
      </c>
      <c r="B23" s="130"/>
      <c r="C23" s="130"/>
      <c r="D23" s="130"/>
      <c r="E23" s="133"/>
    </row>
    <row r="24" spans="1:5">
      <c r="A24" s="129" t="s">
        <v>730</v>
      </c>
      <c r="B24" s="130"/>
      <c r="C24" s="130"/>
      <c r="D24" s="130"/>
      <c r="E24" s="133"/>
    </row>
    <row r="25" spans="1:5">
      <c r="A25" s="129" t="s">
        <v>731</v>
      </c>
      <c r="B25" s="130"/>
      <c r="C25" s="130"/>
      <c r="D25" s="130"/>
      <c r="E25" s="133"/>
    </row>
    <row r="26" spans="1:5">
      <c r="A26" s="129" t="s">
        <v>732</v>
      </c>
      <c r="B26" s="130"/>
      <c r="C26" s="130"/>
      <c r="D26" s="130"/>
      <c r="E26" s="133"/>
    </row>
    <row r="27" spans="1:5">
      <c r="A27" s="129" t="s">
        <v>733</v>
      </c>
      <c r="B27" s="130"/>
      <c r="C27" s="130"/>
      <c r="D27" s="130"/>
      <c r="E27" s="133"/>
    </row>
    <row r="28" spans="1:5">
      <c r="A28" s="129" t="s">
        <v>734</v>
      </c>
      <c r="B28" s="130"/>
      <c r="C28" s="130"/>
      <c r="D28" s="130"/>
      <c r="E28" s="133"/>
    </row>
    <row r="29" spans="1:5">
      <c r="A29" s="129" t="s">
        <v>735</v>
      </c>
      <c r="B29" s="130"/>
      <c r="C29" s="130"/>
      <c r="D29" s="130"/>
      <c r="E29" s="133"/>
    </row>
    <row r="30" spans="1:5">
      <c r="A30" s="129" t="s">
        <v>736</v>
      </c>
      <c r="B30" s="130"/>
      <c r="C30" s="130"/>
      <c r="D30" s="130"/>
      <c r="E30" s="133"/>
    </row>
    <row r="31" spans="1:5">
      <c r="A31" s="129" t="s">
        <v>380</v>
      </c>
      <c r="B31" s="130"/>
      <c r="C31" s="130"/>
      <c r="D31" s="130"/>
      <c r="E31" s="133" t="e">
        <f>D31/C31</f>
        <v>#DIV/0!</v>
      </c>
    </row>
    <row r="32" spans="1:5">
      <c r="A32" s="129" t="s">
        <v>737</v>
      </c>
      <c r="B32" s="130"/>
      <c r="C32" s="130"/>
      <c r="D32" s="130"/>
      <c r="E32" s="133" t="e">
        <f>D32/C32</f>
        <v>#DIV/0!</v>
      </c>
    </row>
    <row r="33" spans="1:5">
      <c r="A33" s="129" t="s">
        <v>738</v>
      </c>
      <c r="B33" s="130"/>
      <c r="C33" s="130"/>
      <c r="D33" s="130"/>
      <c r="E33" s="133"/>
    </row>
    <row r="34" spans="1:5">
      <c r="A34" s="129" t="s">
        <v>739</v>
      </c>
      <c r="B34" s="130"/>
      <c r="C34" s="130"/>
      <c r="D34" s="130"/>
      <c r="E34" s="133"/>
    </row>
    <row r="35" spans="1:5">
      <c r="A35" s="129" t="s">
        <v>740</v>
      </c>
      <c r="B35" s="130"/>
      <c r="C35" s="130"/>
      <c r="D35" s="130"/>
      <c r="E35" s="133"/>
    </row>
    <row r="36" spans="1:5">
      <c r="A36" s="129" t="s">
        <v>741</v>
      </c>
      <c r="B36" s="130"/>
      <c r="C36" s="130"/>
      <c r="D36" s="130"/>
      <c r="E36" s="133"/>
    </row>
    <row r="37" spans="1:5">
      <c r="A37" s="129" t="s">
        <v>437</v>
      </c>
      <c r="B37" s="130"/>
      <c r="C37" s="130"/>
      <c r="D37" s="130"/>
      <c r="E37" s="133"/>
    </row>
    <row r="38" spans="1:5">
      <c r="A38" s="129" t="s">
        <v>742</v>
      </c>
      <c r="B38" s="130"/>
      <c r="C38" s="130"/>
      <c r="D38" s="130"/>
      <c r="E38" s="133"/>
    </row>
    <row r="39" spans="1:5">
      <c r="A39" s="129" t="s">
        <v>743</v>
      </c>
      <c r="B39" s="130"/>
      <c r="C39" s="130"/>
      <c r="D39" s="130"/>
      <c r="E39" s="133"/>
    </row>
    <row r="40" spans="1:5">
      <c r="A40" s="129" t="s">
        <v>744</v>
      </c>
      <c r="B40" s="130"/>
      <c r="C40" s="130"/>
      <c r="D40" s="130"/>
      <c r="E40" s="133"/>
    </row>
    <row r="41" spans="1:5">
      <c r="A41" s="129" t="s">
        <v>745</v>
      </c>
      <c r="B41" s="130"/>
      <c r="C41" s="130"/>
      <c r="D41" s="130"/>
      <c r="E41" s="133"/>
    </row>
    <row r="42" spans="1:5">
      <c r="A42" s="129" t="s">
        <v>746</v>
      </c>
      <c r="B42" s="130"/>
      <c r="C42" s="130"/>
      <c r="D42" s="130"/>
      <c r="E42" s="133"/>
    </row>
    <row r="43" spans="1:5">
      <c r="A43" s="129" t="s">
        <v>747</v>
      </c>
      <c r="B43" s="130"/>
      <c r="C43" s="130"/>
      <c r="D43" s="130"/>
      <c r="E43" s="133"/>
    </row>
    <row r="44" spans="1:5">
      <c r="A44" s="129" t="s">
        <v>748</v>
      </c>
      <c r="B44" s="130"/>
      <c r="C44" s="130"/>
      <c r="D44" s="130"/>
      <c r="E44" s="133"/>
    </row>
    <row r="45" spans="1:5">
      <c r="A45" s="129" t="s">
        <v>749</v>
      </c>
      <c r="B45" s="130"/>
      <c r="C45" s="130"/>
      <c r="D45" s="130"/>
      <c r="E45" s="133"/>
    </row>
    <row r="46" spans="1:5">
      <c r="A46" s="129" t="s">
        <v>750</v>
      </c>
      <c r="B46" s="130"/>
      <c r="C46" s="130"/>
      <c r="D46" s="130"/>
      <c r="E46" s="133"/>
    </row>
    <row r="47" spans="1:5">
      <c r="A47" s="129" t="s">
        <v>751</v>
      </c>
      <c r="B47" s="130"/>
      <c r="C47" s="130"/>
      <c r="D47" s="130"/>
      <c r="E47" s="133"/>
    </row>
    <row r="48" spans="1:5">
      <c r="A48" s="129" t="s">
        <v>449</v>
      </c>
      <c r="B48" s="130"/>
      <c r="C48" s="130"/>
      <c r="D48" s="130"/>
      <c r="E48" s="133"/>
    </row>
    <row r="49" spans="1:5">
      <c r="A49" s="129" t="s">
        <v>752</v>
      </c>
      <c r="B49" s="130"/>
      <c r="C49" s="130"/>
      <c r="D49" s="130"/>
      <c r="E49" s="133"/>
    </row>
    <row r="50" spans="1:5">
      <c r="A50" s="129" t="s">
        <v>471</v>
      </c>
      <c r="B50" s="130"/>
      <c r="C50" s="130"/>
      <c r="D50" s="130"/>
      <c r="E50" s="133"/>
    </row>
    <row r="51" spans="1:5">
      <c r="A51" s="129" t="s">
        <v>753</v>
      </c>
      <c r="B51" s="130"/>
      <c r="C51" s="130"/>
      <c r="D51" s="130"/>
      <c r="E51" s="133"/>
    </row>
    <row r="52" spans="1:5">
      <c r="A52" s="129" t="s">
        <v>754</v>
      </c>
      <c r="B52" s="130"/>
      <c r="C52" s="130"/>
      <c r="D52" s="130"/>
      <c r="E52" s="133"/>
    </row>
    <row r="53" spans="1:5">
      <c r="A53" s="129" t="s">
        <v>755</v>
      </c>
      <c r="B53" s="130"/>
      <c r="C53" s="130"/>
      <c r="D53" s="130"/>
      <c r="E53" s="133"/>
    </row>
    <row r="54" spans="1:5">
      <c r="A54" s="129" t="s">
        <v>587</v>
      </c>
      <c r="B54" s="130">
        <v>54362</v>
      </c>
      <c r="C54" s="131">
        <v>150321</v>
      </c>
      <c r="D54" s="139">
        <v>152497</v>
      </c>
      <c r="E54" s="133">
        <f>D54/C54</f>
        <v>1.01447568869286</v>
      </c>
    </row>
    <row r="55" spans="1:5">
      <c r="A55" s="129" t="s">
        <v>756</v>
      </c>
      <c r="B55" s="130">
        <v>54362</v>
      </c>
      <c r="C55" s="131">
        <v>150222</v>
      </c>
      <c r="D55" s="131">
        <v>152398</v>
      </c>
      <c r="E55" s="133">
        <f>D55/C55</f>
        <v>1.01448522852844</v>
      </c>
    </row>
    <row r="56" spans="1:5">
      <c r="A56" s="129" t="s">
        <v>757</v>
      </c>
      <c r="B56" s="130"/>
      <c r="C56" s="130"/>
      <c r="D56" s="130"/>
      <c r="E56" s="133"/>
    </row>
    <row r="57" spans="1:5">
      <c r="A57" s="129" t="s">
        <v>758</v>
      </c>
      <c r="B57" s="130"/>
      <c r="C57" s="130"/>
      <c r="D57" s="130"/>
      <c r="E57" s="133"/>
    </row>
    <row r="58" spans="1:5">
      <c r="A58" s="129" t="s">
        <v>759</v>
      </c>
      <c r="B58" s="130"/>
      <c r="C58" s="130">
        <v>99</v>
      </c>
      <c r="D58" s="130">
        <v>99</v>
      </c>
      <c r="E58" s="133"/>
    </row>
    <row r="59" spans="1:5">
      <c r="A59" s="129" t="s">
        <v>523</v>
      </c>
      <c r="B59" s="132">
        <v>3892</v>
      </c>
      <c r="C59" s="132">
        <v>6366</v>
      </c>
      <c r="D59" s="140">
        <v>6365</v>
      </c>
      <c r="E59" s="133"/>
    </row>
    <row r="60" spans="1:5">
      <c r="A60" s="129" t="s">
        <v>760</v>
      </c>
      <c r="B60" s="130"/>
      <c r="C60" s="130"/>
      <c r="D60" s="130"/>
      <c r="E60" s="134"/>
    </row>
    <row r="61" spans="1:5">
      <c r="A61" s="129" t="s">
        <v>761</v>
      </c>
      <c r="B61" s="130"/>
      <c r="C61" s="130">
        <v>8359</v>
      </c>
      <c r="D61" s="130">
        <v>8359</v>
      </c>
      <c r="E61" s="133"/>
    </row>
    <row r="62" spans="1:5">
      <c r="A62" s="129" t="s">
        <v>762</v>
      </c>
      <c r="B62" s="130"/>
      <c r="C62" s="130"/>
      <c r="D62" s="130"/>
      <c r="E62" s="133"/>
    </row>
    <row r="63" spans="1:5">
      <c r="A63" s="129" t="s">
        <v>549</v>
      </c>
      <c r="B63" s="130"/>
      <c r="C63" s="130"/>
      <c r="D63" s="130"/>
      <c r="E63" s="134"/>
    </row>
    <row r="64" spans="1:5">
      <c r="A64" s="129" t="s">
        <v>763</v>
      </c>
      <c r="B64" s="130"/>
      <c r="C64" s="130"/>
      <c r="D64" s="130"/>
      <c r="E64" s="134"/>
    </row>
    <row r="65" spans="1:5">
      <c r="A65" s="141" t="s">
        <v>764</v>
      </c>
      <c r="B65" s="132">
        <v>45</v>
      </c>
      <c r="C65" s="132">
        <v>100</v>
      </c>
      <c r="D65" s="132">
        <v>99</v>
      </c>
      <c r="E65" s="18"/>
    </row>
    <row r="66" spans="1:5">
      <c r="A66" s="141" t="s">
        <v>765</v>
      </c>
      <c r="B66" s="132">
        <v>39144</v>
      </c>
      <c r="C66" s="132"/>
      <c r="D66" s="132">
        <v>420</v>
      </c>
      <c r="E66" s="133" t="e">
        <f>D66/C66</f>
        <v>#DIV/0!</v>
      </c>
    </row>
    <row r="67" spans="1:5">
      <c r="A67" s="129" t="s">
        <v>766</v>
      </c>
      <c r="B67" s="130">
        <v>496</v>
      </c>
      <c r="C67" s="130"/>
      <c r="D67" s="130">
        <v>478</v>
      </c>
      <c r="E67" s="18"/>
    </row>
  </sheetData>
  <mergeCells count="6">
    <mergeCell ref="A2:E2"/>
    <mergeCell ref="A4:A5"/>
    <mergeCell ref="B4:B5"/>
    <mergeCell ref="C4:C5"/>
    <mergeCell ref="D4:D5"/>
    <mergeCell ref="E4:E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63"/>
  <sheetViews>
    <sheetView workbookViewId="0">
      <selection activeCell="A1" sqref="A1"/>
    </sheetView>
  </sheetViews>
  <sheetFormatPr defaultColWidth="9" defaultRowHeight="15.75" outlineLevelCol="6"/>
  <cols>
    <col min="1" max="1" width="51" customWidth="1"/>
    <col min="2" max="2" width="12.25" customWidth="1"/>
    <col min="4" max="4" width="12.5" customWidth="1"/>
  </cols>
  <sheetData>
    <row r="1" spans="1:1">
      <c r="A1" t="s">
        <v>767</v>
      </c>
    </row>
    <row r="2" s="119" customFormat="1" ht="27" customHeight="1" spans="1:5">
      <c r="A2" s="112" t="s">
        <v>11</v>
      </c>
      <c r="B2" s="112"/>
      <c r="C2" s="112"/>
      <c r="D2" s="112"/>
      <c r="E2" s="112"/>
    </row>
    <row r="3" s="119" customFormat="1" ht="17.1" customHeight="1" spans="1:7">
      <c r="A3" s="121" t="s">
        <v>26</v>
      </c>
      <c r="B3" s="122"/>
      <c r="C3" s="123"/>
      <c r="D3" s="123"/>
      <c r="E3" s="123" t="s">
        <v>27</v>
      </c>
      <c r="F3" s="16"/>
      <c r="G3" s="16"/>
    </row>
    <row r="4" s="119" customFormat="1" ht="15.95" customHeight="1" spans="1:5">
      <c r="A4" s="124" t="s">
        <v>715</v>
      </c>
      <c r="B4" s="124" t="s">
        <v>114</v>
      </c>
      <c r="C4" s="125" t="s">
        <v>679</v>
      </c>
      <c r="D4" s="125" t="s">
        <v>115</v>
      </c>
      <c r="E4" s="125" t="s">
        <v>716</v>
      </c>
    </row>
    <row r="5" s="119" customFormat="1" ht="33.95" customHeight="1" spans="1:5">
      <c r="A5" s="126"/>
      <c r="B5" s="126"/>
      <c r="C5" s="125"/>
      <c r="D5" s="125"/>
      <c r="E5" s="125"/>
    </row>
    <row r="6" s="120" customFormat="1" ht="18" customHeight="1" spans="1:5">
      <c r="A6" s="127" t="s">
        <v>717</v>
      </c>
      <c r="B6" s="128">
        <f>B7+B9+B13+B20+B31+B54+B59+B64+B65+B66</f>
        <v>159943</v>
      </c>
      <c r="C6" s="128">
        <f>C7+C9+C13+C20+C31+C54+C59+C64+C65</f>
        <v>181596</v>
      </c>
      <c r="D6" s="128">
        <f>D7+D9+D13+D20+D31+D54+D59+D64+D65+D66</f>
        <v>182361</v>
      </c>
      <c r="E6" s="133">
        <f>D6/C6</f>
        <v>1.00421264785568</v>
      </c>
    </row>
    <row r="7" s="119" customFormat="1" ht="18" customHeight="1" spans="1:5">
      <c r="A7" s="129" t="s">
        <v>221</v>
      </c>
      <c r="B7" s="130"/>
      <c r="C7" s="130"/>
      <c r="D7" s="130"/>
      <c r="E7" s="133"/>
    </row>
    <row r="8" s="119" customFormat="1" ht="18" customHeight="1" spans="1:5">
      <c r="A8" s="129" t="s">
        <v>718</v>
      </c>
      <c r="B8" s="130"/>
      <c r="C8" s="130"/>
      <c r="D8" s="130"/>
      <c r="E8" s="133"/>
    </row>
    <row r="9" s="119" customFormat="1" ht="18" customHeight="1" spans="1:5">
      <c r="A9" s="129" t="s">
        <v>240</v>
      </c>
      <c r="B9" s="130">
        <v>1</v>
      </c>
      <c r="C9" s="130">
        <v>11</v>
      </c>
      <c r="D9" s="130">
        <v>11</v>
      </c>
      <c r="E9" s="133">
        <f t="shared" ref="E6:E10" si="0">D9/C9</f>
        <v>1</v>
      </c>
    </row>
    <row r="10" s="119" customFormat="1" ht="18" customHeight="1" spans="1:5">
      <c r="A10" s="129" t="s">
        <v>719</v>
      </c>
      <c r="B10" s="130">
        <v>1</v>
      </c>
      <c r="C10" s="130">
        <v>11</v>
      </c>
      <c r="D10" s="130">
        <v>11</v>
      </c>
      <c r="E10" s="133">
        <f t="shared" si="0"/>
        <v>1</v>
      </c>
    </row>
    <row r="11" s="119" customFormat="1" ht="18" customHeight="1" spans="1:5">
      <c r="A11" s="129" t="s">
        <v>720</v>
      </c>
      <c r="B11" s="130"/>
      <c r="C11" s="130"/>
      <c r="D11" s="130"/>
      <c r="E11" s="133"/>
    </row>
    <row r="12" s="119" customFormat="1" ht="18" customHeight="1" spans="1:5">
      <c r="A12" s="129" t="s">
        <v>721</v>
      </c>
      <c r="B12" s="130"/>
      <c r="C12" s="130"/>
      <c r="D12" s="130"/>
      <c r="E12" s="133"/>
    </row>
    <row r="13" s="119" customFormat="1" ht="18" customHeight="1" spans="1:5">
      <c r="A13" s="129" t="s">
        <v>261</v>
      </c>
      <c r="B13" s="130">
        <v>66</v>
      </c>
      <c r="C13" s="130">
        <v>148</v>
      </c>
      <c r="D13" s="130">
        <v>125</v>
      </c>
      <c r="E13" s="133">
        <f>D13/C13</f>
        <v>0.844594594594595</v>
      </c>
    </row>
    <row r="14" s="119" customFormat="1" ht="18" customHeight="1" spans="1:5">
      <c r="A14" s="129" t="s">
        <v>722</v>
      </c>
      <c r="B14" s="130">
        <v>66</v>
      </c>
      <c r="C14" s="130">
        <v>148</v>
      </c>
      <c r="D14" s="130">
        <v>125</v>
      </c>
      <c r="E14" s="133">
        <f>D14/C14</f>
        <v>0.844594594594595</v>
      </c>
    </row>
    <row r="15" s="119" customFormat="1" ht="18" customHeight="1" spans="1:5">
      <c r="A15" s="129" t="s">
        <v>723</v>
      </c>
      <c r="B15" s="130"/>
      <c r="C15" s="130"/>
      <c r="D15" s="130"/>
      <c r="E15" s="133"/>
    </row>
    <row r="16" s="119" customFormat="1" ht="18" customHeight="1" spans="1:5">
      <c r="A16" s="129" t="s">
        <v>724</v>
      </c>
      <c r="B16" s="130"/>
      <c r="C16" s="130"/>
      <c r="D16" s="130"/>
      <c r="E16" s="133"/>
    </row>
    <row r="17" s="119" customFormat="1" ht="18" customHeight="1" spans="1:5">
      <c r="A17" s="129" t="s">
        <v>347</v>
      </c>
      <c r="B17" s="130"/>
      <c r="C17" s="130"/>
      <c r="D17" s="130"/>
      <c r="E17" s="133"/>
    </row>
    <row r="18" s="119" customFormat="1" ht="18" customHeight="1" spans="1:5">
      <c r="A18" s="129" t="s">
        <v>725</v>
      </c>
      <c r="B18" s="130"/>
      <c r="C18" s="130"/>
      <c r="D18" s="130"/>
      <c r="E18" s="133"/>
    </row>
    <row r="19" s="119" customFormat="1" ht="18" customHeight="1" spans="1:5">
      <c r="A19" s="129" t="s">
        <v>726</v>
      </c>
      <c r="B19" s="130"/>
      <c r="C19" s="130"/>
      <c r="D19" s="130"/>
      <c r="E19" s="133"/>
    </row>
    <row r="20" s="119" customFormat="1" ht="18" customHeight="1" spans="1:5">
      <c r="A20" s="129" t="s">
        <v>368</v>
      </c>
      <c r="B20" s="130">
        <v>101622</v>
      </c>
      <c r="C20" s="131">
        <v>24750</v>
      </c>
      <c r="D20" s="131">
        <v>23363</v>
      </c>
      <c r="E20" s="133">
        <f>D20/C20</f>
        <v>0.943959595959596</v>
      </c>
    </row>
    <row r="21" s="119" customFormat="1" ht="18" customHeight="1" spans="1:5">
      <c r="A21" s="129" t="s">
        <v>727</v>
      </c>
      <c r="B21" s="130">
        <v>101622</v>
      </c>
      <c r="C21" s="131">
        <v>24750</v>
      </c>
      <c r="D21" s="131">
        <v>23363</v>
      </c>
      <c r="E21" s="133">
        <f>D21/C21</f>
        <v>0.943959595959596</v>
      </c>
    </row>
    <row r="22" s="119" customFormat="1" ht="18" customHeight="1" spans="1:5">
      <c r="A22" s="129" t="s">
        <v>728</v>
      </c>
      <c r="B22" s="130">
        <v>0</v>
      </c>
      <c r="C22" s="130"/>
      <c r="D22" s="130"/>
      <c r="E22" s="133"/>
    </row>
    <row r="23" s="119" customFormat="1" ht="18" customHeight="1" spans="1:5">
      <c r="A23" s="129" t="s">
        <v>729</v>
      </c>
      <c r="B23" s="130"/>
      <c r="C23" s="130"/>
      <c r="D23" s="130"/>
      <c r="E23" s="133"/>
    </row>
    <row r="24" s="119" customFormat="1" ht="18" customHeight="1" spans="1:5">
      <c r="A24" s="129" t="s">
        <v>730</v>
      </c>
      <c r="B24" s="130"/>
      <c r="C24" s="130"/>
      <c r="D24" s="130"/>
      <c r="E24" s="133"/>
    </row>
    <row r="25" s="119" customFormat="1" ht="18" customHeight="1" spans="1:5">
      <c r="A25" s="129" t="s">
        <v>731</v>
      </c>
      <c r="B25" s="130"/>
      <c r="C25" s="130"/>
      <c r="D25" s="130"/>
      <c r="E25" s="133"/>
    </row>
    <row r="26" s="119" customFormat="1" ht="18" customHeight="1" spans="1:5">
      <c r="A26" s="129" t="s">
        <v>732</v>
      </c>
      <c r="B26" s="130"/>
      <c r="C26" s="130"/>
      <c r="D26" s="130"/>
      <c r="E26" s="133"/>
    </row>
    <row r="27" s="119" customFormat="1" ht="18" customHeight="1" spans="1:5">
      <c r="A27" s="129" t="s">
        <v>733</v>
      </c>
      <c r="B27" s="130"/>
      <c r="C27" s="130"/>
      <c r="D27" s="130"/>
      <c r="E27" s="133"/>
    </row>
    <row r="28" s="119" customFormat="1" ht="18" customHeight="1" spans="1:5">
      <c r="A28" s="129" t="s">
        <v>734</v>
      </c>
      <c r="B28" s="130"/>
      <c r="C28" s="130"/>
      <c r="D28" s="130"/>
      <c r="E28" s="133"/>
    </row>
    <row r="29" s="119" customFormat="1" ht="18" customHeight="1" spans="1:5">
      <c r="A29" s="129" t="s">
        <v>735</v>
      </c>
      <c r="B29" s="130"/>
      <c r="C29" s="130"/>
      <c r="D29" s="130"/>
      <c r="E29" s="133"/>
    </row>
    <row r="30" s="119" customFormat="1" ht="18" customHeight="1" spans="1:5">
      <c r="A30" s="129" t="s">
        <v>736</v>
      </c>
      <c r="B30" s="130"/>
      <c r="C30" s="130"/>
      <c r="D30" s="130"/>
      <c r="E30" s="133"/>
    </row>
    <row r="31" s="119" customFormat="1" ht="18" customHeight="1" spans="1:5">
      <c r="A31" s="129" t="s">
        <v>380</v>
      </c>
      <c r="B31" s="130"/>
      <c r="C31" s="130"/>
      <c r="D31" s="130"/>
      <c r="E31" s="133"/>
    </row>
    <row r="32" s="119" customFormat="1" ht="18" customHeight="1" spans="1:5">
      <c r="A32" s="129" t="s">
        <v>737</v>
      </c>
      <c r="B32" s="130"/>
      <c r="C32" s="130"/>
      <c r="D32" s="130"/>
      <c r="E32" s="133"/>
    </row>
    <row r="33" s="119" customFormat="1" ht="18" customHeight="1" spans="1:5">
      <c r="A33" s="129" t="s">
        <v>738</v>
      </c>
      <c r="B33" s="130"/>
      <c r="C33" s="130"/>
      <c r="D33" s="130"/>
      <c r="E33" s="133"/>
    </row>
    <row r="34" s="119" customFormat="1" ht="18" customHeight="1" spans="1:5">
      <c r="A34" s="129" t="s">
        <v>739</v>
      </c>
      <c r="B34" s="130"/>
      <c r="C34" s="130"/>
      <c r="D34" s="130"/>
      <c r="E34" s="133"/>
    </row>
    <row r="35" s="119" customFormat="1" ht="18" customHeight="1" spans="1:5">
      <c r="A35" s="129" t="s">
        <v>740</v>
      </c>
      <c r="B35" s="130"/>
      <c r="C35" s="130"/>
      <c r="D35" s="130"/>
      <c r="E35" s="133"/>
    </row>
    <row r="36" s="119" customFormat="1" ht="18" customHeight="1" spans="1:5">
      <c r="A36" s="129" t="s">
        <v>741</v>
      </c>
      <c r="B36" s="130"/>
      <c r="C36" s="130"/>
      <c r="D36" s="130"/>
      <c r="E36" s="133"/>
    </row>
    <row r="37" s="119" customFormat="1" ht="18" customHeight="1" spans="1:5">
      <c r="A37" s="129" t="s">
        <v>437</v>
      </c>
      <c r="B37" s="130"/>
      <c r="C37" s="130"/>
      <c r="D37" s="130"/>
      <c r="E37" s="133"/>
    </row>
    <row r="38" s="119" customFormat="1" ht="18" customHeight="1" spans="1:5">
      <c r="A38" s="129" t="s">
        <v>742</v>
      </c>
      <c r="B38" s="130"/>
      <c r="C38" s="130"/>
      <c r="D38" s="130"/>
      <c r="E38" s="133"/>
    </row>
    <row r="39" s="119" customFormat="1" ht="18" customHeight="1" spans="1:5">
      <c r="A39" s="129" t="s">
        <v>743</v>
      </c>
      <c r="B39" s="130"/>
      <c r="C39" s="130"/>
      <c r="D39" s="130"/>
      <c r="E39" s="133"/>
    </row>
    <row r="40" s="119" customFormat="1" ht="18" customHeight="1" spans="1:5">
      <c r="A40" s="129" t="s">
        <v>744</v>
      </c>
      <c r="B40" s="130"/>
      <c r="C40" s="130"/>
      <c r="D40" s="130"/>
      <c r="E40" s="133"/>
    </row>
    <row r="41" s="119" customFormat="1" ht="18" customHeight="1" spans="1:5">
      <c r="A41" s="129" t="s">
        <v>745</v>
      </c>
      <c r="B41" s="130"/>
      <c r="C41" s="130"/>
      <c r="D41" s="130"/>
      <c r="E41" s="133"/>
    </row>
    <row r="42" s="119" customFormat="1" ht="18" customHeight="1" spans="1:5">
      <c r="A42" s="129" t="s">
        <v>746</v>
      </c>
      <c r="B42" s="130"/>
      <c r="C42" s="130"/>
      <c r="D42" s="130"/>
      <c r="E42" s="133"/>
    </row>
    <row r="43" s="119" customFormat="1" ht="18" customHeight="1" spans="1:5">
      <c r="A43" s="129" t="s">
        <v>747</v>
      </c>
      <c r="B43" s="130"/>
      <c r="C43" s="130"/>
      <c r="D43" s="130"/>
      <c r="E43" s="133"/>
    </row>
    <row r="44" s="119" customFormat="1" ht="18" customHeight="1" spans="1:5">
      <c r="A44" s="129" t="s">
        <v>748</v>
      </c>
      <c r="B44" s="130"/>
      <c r="C44" s="130"/>
      <c r="D44" s="130"/>
      <c r="E44" s="133"/>
    </row>
    <row r="45" s="119" customFormat="1" ht="18" customHeight="1" spans="1:5">
      <c r="A45" s="129" t="s">
        <v>749</v>
      </c>
      <c r="B45" s="130"/>
      <c r="C45" s="130"/>
      <c r="D45" s="130"/>
      <c r="E45" s="133"/>
    </row>
    <row r="46" s="119" customFormat="1" ht="18" customHeight="1" spans="1:5">
      <c r="A46" s="129" t="s">
        <v>750</v>
      </c>
      <c r="B46" s="130"/>
      <c r="C46" s="130"/>
      <c r="D46" s="130"/>
      <c r="E46" s="133"/>
    </row>
    <row r="47" s="119" customFormat="1" ht="18" customHeight="1" spans="1:5">
      <c r="A47" s="129" t="s">
        <v>751</v>
      </c>
      <c r="B47" s="130"/>
      <c r="C47" s="130"/>
      <c r="D47" s="130"/>
      <c r="E47" s="133"/>
    </row>
    <row r="48" s="119" customFormat="1" ht="18" customHeight="1" spans="1:5">
      <c r="A48" s="129" t="s">
        <v>449</v>
      </c>
      <c r="B48" s="130"/>
      <c r="C48" s="130"/>
      <c r="D48" s="130"/>
      <c r="E48" s="133"/>
    </row>
    <row r="49" s="119" customFormat="1" ht="18" customHeight="1" spans="1:5">
      <c r="A49" s="129" t="s">
        <v>752</v>
      </c>
      <c r="B49" s="130"/>
      <c r="C49" s="130"/>
      <c r="D49" s="130"/>
      <c r="E49" s="133"/>
    </row>
    <row r="50" s="119" customFormat="1" ht="18" customHeight="1" spans="1:5">
      <c r="A50" s="129" t="s">
        <v>471</v>
      </c>
      <c r="B50" s="130"/>
      <c r="C50" s="130"/>
      <c r="D50" s="130"/>
      <c r="E50" s="133"/>
    </row>
    <row r="51" s="119" customFormat="1" ht="18" customHeight="1" spans="1:5">
      <c r="A51" s="129" t="s">
        <v>753</v>
      </c>
      <c r="B51" s="130"/>
      <c r="C51" s="130"/>
      <c r="D51" s="130"/>
      <c r="E51" s="133"/>
    </row>
    <row r="52" s="119" customFormat="1" ht="18" customHeight="1" spans="1:5">
      <c r="A52" s="129" t="s">
        <v>754</v>
      </c>
      <c r="B52" s="130"/>
      <c r="C52" s="130"/>
      <c r="D52" s="130"/>
      <c r="E52" s="133"/>
    </row>
    <row r="53" s="119" customFormat="1" ht="18" customHeight="1" spans="1:5">
      <c r="A53" s="129" t="s">
        <v>755</v>
      </c>
      <c r="B53" s="130"/>
      <c r="C53" s="130"/>
      <c r="D53" s="130"/>
      <c r="E53" s="133"/>
    </row>
    <row r="54" s="119" customFormat="1" ht="18" customHeight="1" spans="1:5">
      <c r="A54" s="129" t="s">
        <v>587</v>
      </c>
      <c r="B54" s="130">
        <v>54362</v>
      </c>
      <c r="C54" s="131">
        <v>150321</v>
      </c>
      <c r="D54" s="131">
        <v>152497</v>
      </c>
      <c r="E54" s="133">
        <f>D54/C54</f>
        <v>1.01447568869286</v>
      </c>
    </row>
    <row r="55" s="119" customFormat="1" ht="18" customHeight="1" spans="1:5">
      <c r="A55" s="129" t="s">
        <v>756</v>
      </c>
      <c r="B55" s="130">
        <v>54362</v>
      </c>
      <c r="C55" s="131">
        <v>150222</v>
      </c>
      <c r="D55" s="131">
        <v>152398</v>
      </c>
      <c r="E55" s="133">
        <f>D55/C55</f>
        <v>1.01448522852844</v>
      </c>
    </row>
    <row r="56" s="119" customFormat="1" ht="18" customHeight="1" spans="1:5">
      <c r="A56" s="129" t="s">
        <v>757</v>
      </c>
      <c r="B56" s="130"/>
      <c r="C56" s="130"/>
      <c r="D56" s="130"/>
      <c r="E56" s="133"/>
    </row>
    <row r="57" s="119" customFormat="1" ht="18" customHeight="1" spans="1:5">
      <c r="A57" s="129" t="s">
        <v>758</v>
      </c>
      <c r="B57" s="130"/>
      <c r="C57" s="130"/>
      <c r="D57" s="130"/>
      <c r="E57" s="133"/>
    </row>
    <row r="58" s="119" customFormat="1" ht="18" customHeight="1" spans="1:5">
      <c r="A58" s="129" t="s">
        <v>759</v>
      </c>
      <c r="B58" s="130"/>
      <c r="C58" s="130">
        <v>99</v>
      </c>
      <c r="D58" s="130">
        <v>99</v>
      </c>
      <c r="E58" s="133"/>
    </row>
    <row r="59" s="119" customFormat="1" ht="18" customHeight="1" spans="1:5">
      <c r="A59" s="129" t="s">
        <v>523</v>
      </c>
      <c r="B59" s="132">
        <v>3892</v>
      </c>
      <c r="C59" s="132">
        <v>6366</v>
      </c>
      <c r="D59" s="132">
        <v>6365</v>
      </c>
      <c r="E59" s="133"/>
    </row>
    <row r="60" s="119" customFormat="1" ht="18" customHeight="1" spans="1:5">
      <c r="A60" s="129" t="s">
        <v>760</v>
      </c>
      <c r="B60" s="130"/>
      <c r="C60" s="130"/>
      <c r="D60" s="130"/>
      <c r="E60" s="134"/>
    </row>
    <row r="61" s="119" customFormat="1" ht="18" customHeight="1" spans="1:5">
      <c r="A61" s="129" t="s">
        <v>761</v>
      </c>
      <c r="B61" s="130"/>
      <c r="C61" s="130">
        <v>8359</v>
      </c>
      <c r="D61" s="130">
        <v>8359</v>
      </c>
      <c r="E61" s="133"/>
    </row>
    <row r="62" s="119" customFormat="1" ht="18" customHeight="1" spans="1:5">
      <c r="A62" s="129" t="s">
        <v>762</v>
      </c>
      <c r="B62" s="130"/>
      <c r="C62" s="130"/>
      <c r="D62" s="130"/>
      <c r="E62" s="134"/>
    </row>
    <row r="63" s="119" customFormat="1" ht="18" customHeight="1" spans="1:5">
      <c r="A63" s="129" t="s">
        <v>763</v>
      </c>
      <c r="B63" s="130"/>
      <c r="C63" s="130"/>
      <c r="D63" s="130"/>
      <c r="E63" s="134"/>
    </row>
  </sheetData>
  <mergeCells count="6">
    <mergeCell ref="A2:E2"/>
    <mergeCell ref="A4:A5"/>
    <mergeCell ref="B4:B5"/>
    <mergeCell ref="C4:C5"/>
    <mergeCell ref="D4:D5"/>
    <mergeCell ref="E4:E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11"/>
  <sheetViews>
    <sheetView workbookViewId="0">
      <selection activeCell="C14" sqref="C14"/>
    </sheetView>
  </sheetViews>
  <sheetFormatPr defaultColWidth="9" defaultRowHeight="15.75" outlineLevelCol="1"/>
  <cols>
    <col min="1" max="1" width="39.5" customWidth="1"/>
    <col min="2" max="2" width="13.125" customWidth="1"/>
  </cols>
  <sheetData>
    <row r="1" spans="1:1">
      <c r="A1" t="s">
        <v>768</v>
      </c>
    </row>
    <row r="2" ht="22.5" spans="1:2">
      <c r="A2" s="112" t="s">
        <v>12</v>
      </c>
      <c r="B2" s="112"/>
    </row>
    <row r="3" spans="1:2">
      <c r="A3" s="113" t="s">
        <v>26</v>
      </c>
      <c r="B3" s="114" t="s">
        <v>27</v>
      </c>
    </row>
    <row r="4" spans="1:2">
      <c r="A4" s="115" t="s">
        <v>715</v>
      </c>
      <c r="B4" s="115" t="s">
        <v>530</v>
      </c>
    </row>
    <row r="5" spans="1:2">
      <c r="A5" s="115"/>
      <c r="B5" s="115"/>
    </row>
    <row r="6" spans="1:2">
      <c r="A6" s="116" t="s">
        <v>717</v>
      </c>
      <c r="B6" s="117">
        <v>934</v>
      </c>
    </row>
    <row r="7" spans="1:2">
      <c r="A7" s="118" t="s">
        <v>769</v>
      </c>
      <c r="B7" s="117">
        <v>2</v>
      </c>
    </row>
    <row r="8" spans="1:2">
      <c r="A8" s="118" t="s">
        <v>770</v>
      </c>
      <c r="B8" s="117"/>
    </row>
    <row r="9" spans="1:2">
      <c r="A9" s="118" t="s">
        <v>771</v>
      </c>
      <c r="B9" s="117">
        <v>113</v>
      </c>
    </row>
    <row r="10" spans="1:2">
      <c r="A10" s="118" t="s">
        <v>772</v>
      </c>
      <c r="B10" s="117">
        <v>21</v>
      </c>
    </row>
    <row r="11" spans="1:2">
      <c r="A11" s="118" t="s">
        <v>773</v>
      </c>
      <c r="B11" s="117">
        <v>798</v>
      </c>
    </row>
  </sheetData>
  <mergeCells count="3">
    <mergeCell ref="A2:B2"/>
    <mergeCell ref="A4:A5"/>
    <mergeCell ref="B4:B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6"/>
  <sheetViews>
    <sheetView workbookViewId="0">
      <selection activeCell="A1" sqref="A1"/>
    </sheetView>
  </sheetViews>
  <sheetFormatPr defaultColWidth="9" defaultRowHeight="15.75" outlineLevelRow="5" outlineLevelCol="4"/>
  <cols>
    <col min="1" max="1" width="48.25" customWidth="1"/>
    <col min="2" max="2" width="7.625" customWidth="1"/>
  </cols>
  <sheetData>
    <row r="1" customFormat="1" spans="1:1">
      <c r="A1" t="s">
        <v>774</v>
      </c>
    </row>
    <row r="2" ht="20.25" spans="1:5">
      <c r="A2" s="80" t="s">
        <v>13</v>
      </c>
      <c r="B2" s="80"/>
      <c r="C2" s="80"/>
      <c r="D2" s="80"/>
      <c r="E2" s="80"/>
    </row>
    <row r="3" ht="20.25" spans="1:5">
      <c r="A3" s="81" t="s">
        <v>26</v>
      </c>
      <c r="B3" s="82"/>
      <c r="C3" s="83" t="s">
        <v>664</v>
      </c>
      <c r="D3" s="84"/>
      <c r="E3" s="90" t="s">
        <v>27</v>
      </c>
    </row>
    <row r="4" ht="25.5" spans="1:5">
      <c r="A4" s="85" t="s">
        <v>665</v>
      </c>
      <c r="B4" s="85" t="s">
        <v>666</v>
      </c>
      <c r="C4" s="85" t="s">
        <v>667</v>
      </c>
      <c r="D4" s="86" t="s">
        <v>530</v>
      </c>
      <c r="E4" s="85" t="s">
        <v>668</v>
      </c>
    </row>
    <row r="5" spans="1:5">
      <c r="A5" s="87" t="s">
        <v>669</v>
      </c>
      <c r="B5" s="88"/>
      <c r="C5" s="88"/>
      <c r="D5" s="88"/>
      <c r="E5" s="91"/>
    </row>
    <row r="6" spans="1:5">
      <c r="A6" s="89" t="s">
        <v>775</v>
      </c>
      <c r="B6" s="89"/>
      <c r="C6" s="89"/>
      <c r="D6" s="89"/>
      <c r="E6" s="89"/>
    </row>
  </sheetData>
  <mergeCells count="2">
    <mergeCell ref="A2:E2"/>
    <mergeCell ref="A6:E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5"/>
  <sheetViews>
    <sheetView workbookViewId="0">
      <selection activeCell="A1" sqref="A1"/>
    </sheetView>
  </sheetViews>
  <sheetFormatPr defaultColWidth="9" defaultRowHeight="15.75" outlineLevelRow="4" outlineLevelCol="2"/>
  <cols>
    <col min="1" max="1" width="20.25" customWidth="1"/>
    <col min="2" max="3" width="23.75" customWidth="1"/>
  </cols>
  <sheetData>
    <row r="1" spans="1:1">
      <c r="A1" t="s">
        <v>776</v>
      </c>
    </row>
    <row r="2" ht="20.25" spans="1:3">
      <c r="A2" s="105" t="s">
        <v>777</v>
      </c>
      <c r="B2" s="105"/>
      <c r="C2" s="105"/>
    </row>
    <row r="3" spans="1:3">
      <c r="A3" s="106" t="s">
        <v>673</v>
      </c>
      <c r="B3" s="107"/>
      <c r="C3" s="108" t="s">
        <v>674</v>
      </c>
    </row>
    <row r="4" spans="1:3">
      <c r="A4" s="109" t="s">
        <v>66</v>
      </c>
      <c r="B4" s="109" t="s">
        <v>778</v>
      </c>
      <c r="C4" s="109" t="s">
        <v>779</v>
      </c>
    </row>
    <row r="5" spans="1:3">
      <c r="A5" s="110"/>
      <c r="B5" s="111">
        <v>258062</v>
      </c>
      <c r="C5" s="111">
        <v>258061</v>
      </c>
    </row>
  </sheetData>
  <mergeCells count="1">
    <mergeCell ref="A2:C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13"/>
  <sheetViews>
    <sheetView tabSelected="1" view="pageBreakPreview" zoomScaleNormal="100" workbookViewId="0">
      <selection activeCell="A1" sqref="A1"/>
    </sheetView>
  </sheetViews>
  <sheetFormatPr defaultColWidth="9" defaultRowHeight="15.75" outlineLevelCol="1"/>
  <cols>
    <col min="1" max="1" width="49.5" customWidth="1"/>
    <col min="2" max="2" width="20.75" customWidth="1"/>
  </cols>
  <sheetData>
    <row r="1" spans="1:1">
      <c r="A1" t="s">
        <v>780</v>
      </c>
    </row>
    <row r="2" ht="22.5" spans="1:2">
      <c r="A2" s="92" t="s">
        <v>781</v>
      </c>
      <c r="B2" s="92"/>
    </row>
    <row r="3" spans="1:2">
      <c r="A3" s="93" t="s">
        <v>26</v>
      </c>
      <c r="B3" s="94" t="s">
        <v>27</v>
      </c>
    </row>
    <row r="4" ht="25.5" spans="1:2">
      <c r="A4" s="95" t="s">
        <v>782</v>
      </c>
      <c r="B4" s="95" t="s">
        <v>30</v>
      </c>
    </row>
    <row r="5" spans="1:2">
      <c r="A5" s="101" t="s">
        <v>783</v>
      </c>
      <c r="B5" s="102"/>
    </row>
    <row r="6" spans="1:2">
      <c r="A6" s="101" t="s">
        <v>784</v>
      </c>
      <c r="B6" s="102"/>
    </row>
    <row r="7" spans="1:2">
      <c r="A7" s="101" t="s">
        <v>785</v>
      </c>
      <c r="B7" s="102">
        <v>34854</v>
      </c>
    </row>
    <row r="8" spans="1:2">
      <c r="A8" s="101" t="s">
        <v>786</v>
      </c>
      <c r="B8" s="102"/>
    </row>
    <row r="9" spans="1:2">
      <c r="A9" s="101" t="s">
        <v>787</v>
      </c>
      <c r="B9" s="102"/>
    </row>
    <row r="10" spans="1:2">
      <c r="A10" s="103" t="s">
        <v>788</v>
      </c>
      <c r="B10" s="104">
        <f>SUM(B5:B9)</f>
        <v>34854</v>
      </c>
    </row>
    <row r="11" spans="1:2">
      <c r="A11" s="95" t="s">
        <v>594</v>
      </c>
      <c r="B11" s="102">
        <v>38</v>
      </c>
    </row>
    <row r="12" spans="1:2">
      <c r="A12" s="95" t="s">
        <v>789</v>
      </c>
      <c r="B12" s="102"/>
    </row>
    <row r="13" spans="1:2">
      <c r="A13" s="103" t="s">
        <v>790</v>
      </c>
      <c r="B13" s="104">
        <f>SUM(B10:B12)</f>
        <v>34892</v>
      </c>
    </row>
  </sheetData>
  <mergeCells count="1">
    <mergeCell ref="A2:B2"/>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13"/>
  <sheetViews>
    <sheetView workbookViewId="0">
      <selection activeCell="A1" sqref="A1"/>
    </sheetView>
  </sheetViews>
  <sheetFormatPr defaultColWidth="9" defaultRowHeight="15.75" outlineLevelCol="1"/>
  <cols>
    <col min="1" max="1" width="43" customWidth="1"/>
    <col min="2" max="2" width="41.5" customWidth="1"/>
  </cols>
  <sheetData>
    <row r="1" spans="1:1">
      <c r="A1" t="s">
        <v>791</v>
      </c>
    </row>
    <row r="2" ht="22.5" spans="1:2">
      <c r="A2" s="92" t="s">
        <v>792</v>
      </c>
      <c r="B2" s="92"/>
    </row>
    <row r="3" spans="1:2">
      <c r="A3" s="93" t="s">
        <v>26</v>
      </c>
      <c r="B3" s="94" t="s">
        <v>27</v>
      </c>
    </row>
    <row r="4" ht="25.5" spans="1:2">
      <c r="A4" s="95" t="s">
        <v>793</v>
      </c>
      <c r="B4" s="95" t="s">
        <v>30</v>
      </c>
    </row>
    <row r="5" spans="1:2">
      <c r="A5" s="101" t="s">
        <v>794</v>
      </c>
      <c r="B5" s="102">
        <v>29</v>
      </c>
    </row>
    <row r="6" spans="1:2">
      <c r="A6" s="101" t="s">
        <v>795</v>
      </c>
      <c r="B6" s="102"/>
    </row>
    <row r="7" spans="1:2">
      <c r="A7" s="101" t="s">
        <v>796</v>
      </c>
      <c r="B7" s="102"/>
    </row>
    <row r="8" spans="1:2">
      <c r="A8" s="101" t="s">
        <v>797</v>
      </c>
      <c r="B8" s="102"/>
    </row>
    <row r="9" spans="1:2">
      <c r="A9" s="103" t="s">
        <v>798</v>
      </c>
      <c r="B9" s="104">
        <v>29</v>
      </c>
    </row>
    <row r="10" spans="1:2">
      <c r="A10" s="95" t="s">
        <v>799</v>
      </c>
      <c r="B10" s="102">
        <v>34854</v>
      </c>
    </row>
    <row r="11" spans="1:2">
      <c r="A11" s="95" t="s">
        <v>800</v>
      </c>
      <c r="B11" s="102">
        <v>34854</v>
      </c>
    </row>
    <row r="12" spans="1:2">
      <c r="A12" s="95" t="s">
        <v>801</v>
      </c>
      <c r="B12" s="102">
        <v>9</v>
      </c>
    </row>
    <row r="13" spans="1:2">
      <c r="A13" s="103" t="s">
        <v>802</v>
      </c>
      <c r="B13" s="104">
        <f>B9+B10+B12</f>
        <v>34892</v>
      </c>
    </row>
  </sheetData>
  <mergeCells count="1">
    <mergeCell ref="A2:B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11"/>
  <sheetViews>
    <sheetView workbookViewId="0">
      <selection activeCell="A1" sqref="A1"/>
    </sheetView>
  </sheetViews>
  <sheetFormatPr defaultColWidth="9" defaultRowHeight="15.75" outlineLevelCol="1"/>
  <cols>
    <col min="1" max="1" width="53.125" customWidth="1"/>
    <col min="2" max="2" width="13.125" customWidth="1"/>
  </cols>
  <sheetData>
    <row r="1" spans="1:1">
      <c r="A1" t="s">
        <v>803</v>
      </c>
    </row>
    <row r="2" ht="22.5" spans="1:2">
      <c r="A2" s="92" t="s">
        <v>804</v>
      </c>
      <c r="B2" s="92"/>
    </row>
    <row r="3" spans="1:2">
      <c r="A3" s="93" t="s">
        <v>26</v>
      </c>
      <c r="B3" s="94" t="s">
        <v>27</v>
      </c>
    </row>
    <row r="4" ht="25.5" spans="1:2">
      <c r="A4" s="95" t="s">
        <v>793</v>
      </c>
      <c r="B4" s="95" t="s">
        <v>30</v>
      </c>
    </row>
    <row r="5" spans="1:2">
      <c r="A5" s="96" t="s">
        <v>794</v>
      </c>
      <c r="B5" s="97">
        <v>29</v>
      </c>
    </row>
    <row r="6" spans="1:2">
      <c r="A6" s="98" t="s">
        <v>805</v>
      </c>
      <c r="B6" s="97"/>
    </row>
    <row r="7" spans="1:2">
      <c r="A7" s="98" t="s">
        <v>806</v>
      </c>
      <c r="B7" s="97"/>
    </row>
    <row r="8" spans="1:2">
      <c r="A8" s="98" t="s">
        <v>807</v>
      </c>
      <c r="B8" s="97"/>
    </row>
    <row r="9" spans="1:2">
      <c r="A9" s="98" t="s">
        <v>808</v>
      </c>
      <c r="B9" s="97"/>
    </row>
    <row r="10" spans="1:2">
      <c r="A10" s="98" t="s">
        <v>809</v>
      </c>
      <c r="B10" s="97">
        <v>29</v>
      </c>
    </row>
    <row r="11" spans="1:2">
      <c r="A11" s="99" t="s">
        <v>798</v>
      </c>
      <c r="B11" s="100">
        <v>29</v>
      </c>
    </row>
  </sheetData>
  <mergeCells count="1">
    <mergeCell ref="A2:B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6"/>
  <sheetViews>
    <sheetView workbookViewId="0">
      <selection activeCell="A1" sqref="A1"/>
    </sheetView>
  </sheetViews>
  <sheetFormatPr defaultColWidth="9" defaultRowHeight="15.75" outlineLevelRow="5" outlineLevelCol="4"/>
  <cols>
    <col min="1" max="1" width="48.25" customWidth="1"/>
    <col min="2" max="2" width="7.625" customWidth="1"/>
  </cols>
  <sheetData>
    <row r="1" spans="1:1">
      <c r="A1" t="s">
        <v>810</v>
      </c>
    </row>
    <row r="2" ht="20.25" spans="1:5">
      <c r="A2" s="80" t="s">
        <v>18</v>
      </c>
      <c r="B2" s="80"/>
      <c r="C2" s="80"/>
      <c r="D2" s="80"/>
      <c r="E2" s="80"/>
    </row>
    <row r="3" ht="20.25" spans="1:5">
      <c r="A3" s="81" t="s">
        <v>26</v>
      </c>
      <c r="B3" s="82"/>
      <c r="C3" s="83" t="s">
        <v>664</v>
      </c>
      <c r="D3" s="84"/>
      <c r="E3" s="90" t="s">
        <v>27</v>
      </c>
    </row>
    <row r="4" ht="25.5" spans="1:5">
      <c r="A4" s="85" t="s">
        <v>665</v>
      </c>
      <c r="B4" s="85" t="s">
        <v>666</v>
      </c>
      <c r="C4" s="85" t="s">
        <v>667</v>
      </c>
      <c r="D4" s="86" t="s">
        <v>530</v>
      </c>
      <c r="E4" s="85" t="s">
        <v>668</v>
      </c>
    </row>
    <row r="5" spans="1:5">
      <c r="A5" s="87" t="s">
        <v>669</v>
      </c>
      <c r="B5" s="88"/>
      <c r="C5" s="88"/>
      <c r="D5" s="88"/>
      <c r="E5" s="91"/>
    </row>
    <row r="6" spans="1:5">
      <c r="A6" s="89" t="s">
        <v>811</v>
      </c>
      <c r="B6" s="89"/>
      <c r="C6" s="89"/>
      <c r="D6" s="89"/>
      <c r="E6" s="89"/>
    </row>
  </sheetData>
  <mergeCells count="2">
    <mergeCell ref="A2:E2"/>
    <mergeCell ref="A6:E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12"/>
  <sheetViews>
    <sheetView workbookViewId="0">
      <selection activeCell="A1" sqref="A1"/>
    </sheetView>
  </sheetViews>
  <sheetFormatPr defaultColWidth="9" defaultRowHeight="15.75"/>
  <cols>
    <col min="1" max="1" width="14.375" customWidth="1"/>
  </cols>
  <sheetData>
    <row r="1" spans="1:1">
      <c r="A1" t="s">
        <v>812</v>
      </c>
    </row>
    <row r="2" ht="25.5" spans="1:9">
      <c r="A2" s="78" t="s">
        <v>19</v>
      </c>
      <c r="B2" s="78"/>
      <c r="C2" s="78"/>
      <c r="D2" s="78"/>
      <c r="E2" s="78"/>
      <c r="F2" s="78"/>
      <c r="G2" s="78"/>
      <c r="H2" s="78"/>
      <c r="I2" s="78"/>
    </row>
    <row r="3" spans="1:9">
      <c r="A3" s="79" t="s">
        <v>26</v>
      </c>
      <c r="B3" s="79"/>
      <c r="C3" s="67"/>
      <c r="D3" s="67"/>
      <c r="E3" s="67"/>
      <c r="F3" s="67"/>
      <c r="G3" s="67"/>
      <c r="H3" s="77" t="s">
        <v>813</v>
      </c>
      <c r="I3" s="77"/>
    </row>
    <row r="4" ht="51" spans="1:9">
      <c r="A4" s="69" t="s">
        <v>66</v>
      </c>
      <c r="B4" s="70" t="s">
        <v>814</v>
      </c>
      <c r="C4" s="70" t="s">
        <v>815</v>
      </c>
      <c r="D4" s="71" t="s">
        <v>816</v>
      </c>
      <c r="E4" s="71" t="s">
        <v>817</v>
      </c>
      <c r="F4" s="70" t="s">
        <v>818</v>
      </c>
      <c r="G4" s="70" t="s">
        <v>819</v>
      </c>
      <c r="H4" s="70" t="s">
        <v>820</v>
      </c>
      <c r="I4" s="70" t="s">
        <v>821</v>
      </c>
    </row>
    <row r="5" spans="1:9">
      <c r="A5" s="72" t="s">
        <v>822</v>
      </c>
      <c r="B5" s="73">
        <v>31571</v>
      </c>
      <c r="C5" s="73">
        <v>0</v>
      </c>
      <c r="D5" s="73">
        <f t="shared" ref="D5:I5" si="0">SUM(D6:D12)</f>
        <v>9025.71</v>
      </c>
      <c r="E5" s="73">
        <f t="shared" si="0"/>
        <v>22544.64</v>
      </c>
      <c r="F5" s="73">
        <v>0</v>
      </c>
      <c r="G5" s="73">
        <v>0</v>
      </c>
      <c r="H5" s="73">
        <v>0</v>
      </c>
      <c r="I5" s="73">
        <f t="shared" si="0"/>
        <v>0</v>
      </c>
    </row>
    <row r="6" spans="1:9">
      <c r="A6" s="74" t="s">
        <v>823</v>
      </c>
      <c r="B6" s="75">
        <v>12619</v>
      </c>
      <c r="C6" s="75">
        <v>0</v>
      </c>
      <c r="D6" s="75">
        <v>4066.41</v>
      </c>
      <c r="E6" s="75">
        <v>8553.16</v>
      </c>
      <c r="F6" s="75"/>
      <c r="G6" s="75"/>
      <c r="H6" s="75"/>
      <c r="I6" s="75"/>
    </row>
    <row r="7" spans="1:9">
      <c r="A7" s="74" t="s">
        <v>824</v>
      </c>
      <c r="B7" s="75">
        <v>81</v>
      </c>
      <c r="C7" s="75">
        <v>0</v>
      </c>
      <c r="D7" s="75">
        <v>64.06</v>
      </c>
      <c r="E7" s="75">
        <v>17.02</v>
      </c>
      <c r="F7" s="75"/>
      <c r="G7" s="75"/>
      <c r="H7" s="75"/>
      <c r="I7" s="75"/>
    </row>
    <row r="8" spans="1:9">
      <c r="A8" s="74" t="s">
        <v>825</v>
      </c>
      <c r="B8" s="75">
        <v>17895</v>
      </c>
      <c r="C8" s="75">
        <v>0</v>
      </c>
      <c r="D8" s="75">
        <v>4396.1</v>
      </c>
      <c r="E8" s="75">
        <v>13498.71</v>
      </c>
      <c r="F8" s="75"/>
      <c r="G8" s="75"/>
      <c r="H8" s="75"/>
      <c r="I8" s="75"/>
    </row>
    <row r="9" spans="1:9">
      <c r="A9" s="74" t="s">
        <v>826</v>
      </c>
      <c r="B9" s="75"/>
      <c r="C9" s="75"/>
      <c r="D9" s="75"/>
      <c r="E9" s="75"/>
      <c r="F9" s="75"/>
      <c r="G9" s="75"/>
      <c r="H9" s="75"/>
      <c r="I9" s="75"/>
    </row>
    <row r="10" spans="1:9">
      <c r="A10" s="74" t="s">
        <v>827</v>
      </c>
      <c r="B10" s="75">
        <v>491</v>
      </c>
      <c r="C10" s="75">
        <v>0</v>
      </c>
      <c r="D10" s="75">
        <v>490.58</v>
      </c>
      <c r="E10" s="75"/>
      <c r="F10" s="75"/>
      <c r="G10" s="75"/>
      <c r="H10" s="75"/>
      <c r="I10" s="75"/>
    </row>
    <row r="11" spans="1:9">
      <c r="A11" s="74" t="s">
        <v>828</v>
      </c>
      <c r="B11" s="75">
        <v>485</v>
      </c>
      <c r="C11" s="75">
        <v>0</v>
      </c>
      <c r="D11" s="75">
        <v>8.56</v>
      </c>
      <c r="E11" s="75">
        <v>475.75</v>
      </c>
      <c r="F11" s="75"/>
      <c r="G11" s="75"/>
      <c r="H11" s="75"/>
      <c r="I11" s="75"/>
    </row>
    <row r="12" spans="1:9">
      <c r="A12" s="74" t="s">
        <v>829</v>
      </c>
      <c r="B12" s="75"/>
      <c r="C12" s="75"/>
      <c r="D12" s="75"/>
      <c r="E12" s="75"/>
      <c r="F12" s="75"/>
      <c r="G12" s="75"/>
      <c r="H12" s="75"/>
      <c r="I12" s="75"/>
    </row>
  </sheetData>
  <mergeCells count="2">
    <mergeCell ref="A2:I2"/>
    <mergeCell ref="H3: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37"/>
  <sheetViews>
    <sheetView workbookViewId="0">
      <selection activeCell="C6" sqref="C6"/>
    </sheetView>
  </sheetViews>
  <sheetFormatPr defaultColWidth="9" defaultRowHeight="15.75" outlineLevelCol="3"/>
  <cols>
    <col min="1" max="1" width="24.5" customWidth="1"/>
    <col min="2" max="2" width="12.25" customWidth="1"/>
    <col min="4" max="4" width="18.5" customWidth="1"/>
  </cols>
  <sheetData>
    <row r="1" spans="1:1">
      <c r="A1" t="s">
        <v>25</v>
      </c>
    </row>
    <row r="2" ht="22.5" spans="1:4">
      <c r="A2" s="188" t="s">
        <v>2</v>
      </c>
      <c r="B2" s="188"/>
      <c r="C2" s="188"/>
      <c r="D2" s="188"/>
    </row>
    <row r="3" spans="1:4">
      <c r="A3" s="189" t="s">
        <v>26</v>
      </c>
      <c r="B3" s="189"/>
      <c r="C3" s="189"/>
      <c r="D3" s="190" t="s">
        <v>27</v>
      </c>
    </row>
    <row r="4" ht="28.5" spans="1:4">
      <c r="A4" s="97" t="s">
        <v>28</v>
      </c>
      <c r="B4" s="174" t="s">
        <v>29</v>
      </c>
      <c r="C4" s="174" t="s">
        <v>30</v>
      </c>
      <c r="D4" s="97" t="s">
        <v>31</v>
      </c>
    </row>
    <row r="5" spans="1:4">
      <c r="A5" s="191" t="s">
        <v>32</v>
      </c>
      <c r="B5" s="192">
        <f>B6+B20</f>
        <v>61481</v>
      </c>
      <c r="C5" s="192">
        <f>C6+C20</f>
        <v>104059</v>
      </c>
      <c r="D5" s="193">
        <f>(C5-B5)/B5</f>
        <v>0.692539158439193</v>
      </c>
    </row>
    <row r="6" spans="1:4">
      <c r="A6" s="191" t="s">
        <v>33</v>
      </c>
      <c r="B6" s="192">
        <f>SUM(B7:B19)</f>
        <v>43455</v>
      </c>
      <c r="C6" s="192">
        <f>SUM(C7:C19)</f>
        <v>31159</v>
      </c>
      <c r="D6" s="193">
        <f t="shared" ref="D6:D37" si="0">(C6-B6)/B6</f>
        <v>-0.282959383270049</v>
      </c>
    </row>
    <row r="7" spans="1:4">
      <c r="A7" s="194" t="s">
        <v>34</v>
      </c>
      <c r="B7" s="195">
        <v>11744</v>
      </c>
      <c r="C7" s="195">
        <v>13653</v>
      </c>
      <c r="D7" s="196">
        <f t="shared" si="0"/>
        <v>0.162551089918256</v>
      </c>
    </row>
    <row r="8" spans="1:4">
      <c r="A8" s="194" t="s">
        <v>35</v>
      </c>
      <c r="B8" s="195">
        <v>1998</v>
      </c>
      <c r="C8" s="195">
        <v>2941</v>
      </c>
      <c r="D8" s="196">
        <f t="shared" si="0"/>
        <v>0.471971971971972</v>
      </c>
    </row>
    <row r="9" spans="1:4">
      <c r="A9" s="194" t="s">
        <v>36</v>
      </c>
      <c r="B9" s="195">
        <v>703</v>
      </c>
      <c r="C9" s="195">
        <v>914</v>
      </c>
      <c r="D9" s="196">
        <f t="shared" si="0"/>
        <v>0.300142247510669</v>
      </c>
    </row>
    <row r="10" spans="1:4">
      <c r="A10" s="194" t="s">
        <v>37</v>
      </c>
      <c r="B10" s="195">
        <v>1007</v>
      </c>
      <c r="C10" s="195">
        <v>750</v>
      </c>
      <c r="D10" s="196">
        <f t="shared" si="0"/>
        <v>-0.255213505461768</v>
      </c>
    </row>
    <row r="11" spans="1:4">
      <c r="A11" s="194" t="s">
        <v>38</v>
      </c>
      <c r="B11" s="195">
        <v>1797</v>
      </c>
      <c r="C11" s="195">
        <v>1921</v>
      </c>
      <c r="D11" s="196">
        <f t="shared" si="0"/>
        <v>0.0690038953811909</v>
      </c>
    </row>
    <row r="12" spans="1:4">
      <c r="A12" s="194" t="s">
        <v>39</v>
      </c>
      <c r="B12" s="195">
        <v>3167</v>
      </c>
      <c r="C12" s="195">
        <v>3570</v>
      </c>
      <c r="D12" s="196">
        <f t="shared" si="0"/>
        <v>0.127249763182823</v>
      </c>
    </row>
    <row r="13" spans="1:4">
      <c r="A13" s="194" t="s">
        <v>40</v>
      </c>
      <c r="B13" s="195">
        <v>1194</v>
      </c>
      <c r="C13" s="195">
        <v>1396</v>
      </c>
      <c r="D13" s="196">
        <f t="shared" si="0"/>
        <v>0.169179229480737</v>
      </c>
    </row>
    <row r="14" spans="1:4">
      <c r="A14" s="194" t="s">
        <v>41</v>
      </c>
      <c r="B14" s="195">
        <v>1509</v>
      </c>
      <c r="C14" s="195">
        <v>1555</v>
      </c>
      <c r="D14" s="196">
        <f t="shared" si="0"/>
        <v>0.0304837640821736</v>
      </c>
    </row>
    <row r="15" spans="1:4">
      <c r="A15" s="194" t="s">
        <v>42</v>
      </c>
      <c r="B15" s="195">
        <v>1004</v>
      </c>
      <c r="C15" s="195">
        <v>1116</v>
      </c>
      <c r="D15" s="196">
        <f t="shared" si="0"/>
        <v>0.111553784860558</v>
      </c>
    </row>
    <row r="16" spans="1:4">
      <c r="A16" s="194" t="s">
        <v>43</v>
      </c>
      <c r="B16" s="195">
        <v>903</v>
      </c>
      <c r="C16" s="195">
        <v>1188</v>
      </c>
      <c r="D16" s="196">
        <f t="shared" si="0"/>
        <v>0.315614617940199</v>
      </c>
    </row>
    <row r="17" spans="1:4">
      <c r="A17" s="194" t="s">
        <v>44</v>
      </c>
      <c r="B17" s="195">
        <v>6699</v>
      </c>
      <c r="C17" s="195">
        <v>158</v>
      </c>
      <c r="D17" s="196">
        <f t="shared" si="0"/>
        <v>-0.976414390207494</v>
      </c>
    </row>
    <row r="18" spans="1:4">
      <c r="A18" s="194" t="s">
        <v>45</v>
      </c>
      <c r="B18" s="195">
        <v>11649</v>
      </c>
      <c r="C18" s="195">
        <v>1918</v>
      </c>
      <c r="D18" s="196">
        <f t="shared" si="0"/>
        <v>-0.835350673877586</v>
      </c>
    </row>
    <row r="19" spans="1:4">
      <c r="A19" s="194" t="s">
        <v>46</v>
      </c>
      <c r="B19" s="195">
        <v>81</v>
      </c>
      <c r="C19" s="195">
        <v>79</v>
      </c>
      <c r="D19" s="196">
        <f t="shared" si="0"/>
        <v>-0.0246913580246914</v>
      </c>
    </row>
    <row r="20" spans="1:4">
      <c r="A20" s="191" t="s">
        <v>47</v>
      </c>
      <c r="B20" s="192">
        <f>SUM(B21:B25)</f>
        <v>18026</v>
      </c>
      <c r="C20" s="192">
        <f>SUM(C21:C25)</f>
        <v>72900</v>
      </c>
      <c r="D20" s="193">
        <f t="shared" si="0"/>
        <v>3.04415843781205</v>
      </c>
    </row>
    <row r="21" spans="1:4">
      <c r="A21" s="194" t="s">
        <v>48</v>
      </c>
      <c r="B21" s="195">
        <v>2863</v>
      </c>
      <c r="C21" s="195">
        <v>2971</v>
      </c>
      <c r="D21" s="196">
        <f t="shared" si="0"/>
        <v>0.0377226685295145</v>
      </c>
    </row>
    <row r="22" spans="1:4">
      <c r="A22" s="194" t="s">
        <v>49</v>
      </c>
      <c r="B22" s="195">
        <v>2419</v>
      </c>
      <c r="C22" s="195">
        <v>1420</v>
      </c>
      <c r="D22" s="196">
        <f t="shared" si="0"/>
        <v>-0.412980570483671</v>
      </c>
    </row>
    <row r="23" spans="1:4">
      <c r="A23" s="194" t="s">
        <v>50</v>
      </c>
      <c r="B23" s="195">
        <v>2380</v>
      </c>
      <c r="C23" s="195">
        <v>13488</v>
      </c>
      <c r="D23" s="196">
        <f t="shared" si="0"/>
        <v>4.6672268907563</v>
      </c>
    </row>
    <row r="24" ht="28.5" spans="1:4">
      <c r="A24" s="197" t="s">
        <v>51</v>
      </c>
      <c r="B24" s="195">
        <v>9930</v>
      </c>
      <c r="C24" s="195">
        <v>54442</v>
      </c>
      <c r="D24" s="196">
        <f t="shared" si="0"/>
        <v>4.48257804632427</v>
      </c>
    </row>
    <row r="25" spans="1:4">
      <c r="A25" s="194" t="s">
        <v>52</v>
      </c>
      <c r="B25" s="195">
        <v>434</v>
      </c>
      <c r="C25" s="195">
        <v>579</v>
      </c>
      <c r="D25" s="196">
        <f t="shared" si="0"/>
        <v>0.334101382488479</v>
      </c>
    </row>
    <row r="26" spans="1:4">
      <c r="A26" s="191" t="s">
        <v>53</v>
      </c>
      <c r="B26" s="198">
        <f>SUM(B27:B29)</f>
        <v>159036</v>
      </c>
      <c r="C26" s="198">
        <f>SUM(C27:C29)</f>
        <v>150195</v>
      </c>
      <c r="D26" s="193">
        <f t="shared" si="0"/>
        <v>-0.055591186901079</v>
      </c>
    </row>
    <row r="27" spans="1:4">
      <c r="A27" s="199" t="s">
        <v>54</v>
      </c>
      <c r="B27" s="200">
        <v>5726</v>
      </c>
      <c r="C27" s="201">
        <v>5732</v>
      </c>
      <c r="D27" s="196">
        <f t="shared" si="0"/>
        <v>0.00104785190359762</v>
      </c>
    </row>
    <row r="28" spans="1:4">
      <c r="A28" s="199" t="s">
        <v>55</v>
      </c>
      <c r="B28" s="200">
        <v>121990</v>
      </c>
      <c r="C28" s="201">
        <v>115130</v>
      </c>
      <c r="D28" s="196">
        <f t="shared" si="0"/>
        <v>-0.0562341175506189</v>
      </c>
    </row>
    <row r="29" spans="1:4">
      <c r="A29" s="199" t="s">
        <v>56</v>
      </c>
      <c r="B29" s="202">
        <v>31320</v>
      </c>
      <c r="C29" s="202">
        <v>29333</v>
      </c>
      <c r="D29" s="196">
        <f t="shared" si="0"/>
        <v>-0.0634418901660281</v>
      </c>
    </row>
    <row r="30" spans="1:4">
      <c r="A30" s="191" t="s">
        <v>57</v>
      </c>
      <c r="B30" s="198">
        <f>SUM(B31:B32)</f>
        <v>56959</v>
      </c>
      <c r="C30" s="198">
        <f>C31+C32</f>
        <v>47246</v>
      </c>
      <c r="D30" s="193">
        <f t="shared" si="0"/>
        <v>-0.170526167945364</v>
      </c>
    </row>
    <row r="31" spans="1:4">
      <c r="A31" s="199" t="s">
        <v>58</v>
      </c>
      <c r="B31" s="200">
        <v>39144</v>
      </c>
      <c r="C31" s="201">
        <v>420</v>
      </c>
      <c r="D31" s="196">
        <f t="shared" si="0"/>
        <v>-0.989270386266094</v>
      </c>
    </row>
    <row r="32" spans="1:4">
      <c r="A32" s="199" t="s">
        <v>59</v>
      </c>
      <c r="B32" s="200">
        <v>17815</v>
      </c>
      <c r="C32" s="201">
        <v>46826</v>
      </c>
      <c r="D32" s="196">
        <f t="shared" si="0"/>
        <v>1.62845916362616</v>
      </c>
    </row>
    <row r="33" spans="1:4">
      <c r="A33" s="191" t="s">
        <v>60</v>
      </c>
      <c r="B33" s="203">
        <v>12500</v>
      </c>
      <c r="C33" s="203">
        <v>6998</v>
      </c>
      <c r="D33" s="193">
        <f t="shared" si="0"/>
        <v>-0.44016</v>
      </c>
    </row>
    <row r="34" spans="1:4">
      <c r="A34" s="191" t="s">
        <v>61</v>
      </c>
      <c r="B34" s="203">
        <v>20473</v>
      </c>
      <c r="C34" s="203">
        <v>56709</v>
      </c>
      <c r="D34" s="193">
        <f t="shared" si="0"/>
        <v>1.76994089776779</v>
      </c>
    </row>
    <row r="35" spans="1:4">
      <c r="A35" s="191" t="s">
        <v>62</v>
      </c>
      <c r="B35" s="203">
        <v>20673</v>
      </c>
      <c r="C35" s="192">
        <v>27382</v>
      </c>
      <c r="D35" s="193">
        <f t="shared" si="0"/>
        <v>0.324529579644947</v>
      </c>
    </row>
    <row r="36" spans="1:4">
      <c r="A36" s="191" t="s">
        <v>63</v>
      </c>
      <c r="B36" s="204">
        <v>50777</v>
      </c>
      <c r="C36" s="192">
        <v>52853</v>
      </c>
      <c r="D36" s="193">
        <f t="shared" si="0"/>
        <v>0.0408846525001477</v>
      </c>
    </row>
    <row r="37" spans="1:4">
      <c r="A37" s="191" t="s">
        <v>64</v>
      </c>
      <c r="B37" s="192">
        <f>B5+B26+B30+B33+B34+B35+B36</f>
        <v>381899</v>
      </c>
      <c r="C37" s="192">
        <f>C5+C26+C30+C33+C34+C35+C36</f>
        <v>445442</v>
      </c>
      <c r="D37" s="193">
        <f t="shared" si="0"/>
        <v>0.166386924291501</v>
      </c>
    </row>
  </sheetData>
  <mergeCells count="2">
    <mergeCell ref="A2:D2"/>
    <mergeCell ref="A3:C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10"/>
  <sheetViews>
    <sheetView showZeros="0" workbookViewId="0">
      <selection activeCell="A1" sqref="A1"/>
    </sheetView>
  </sheetViews>
  <sheetFormatPr defaultColWidth="9.125" defaultRowHeight="15.75"/>
  <cols>
    <col min="1" max="1" width="28.75" style="61" customWidth="1"/>
    <col min="2" max="2" width="12.375" style="63" customWidth="1"/>
    <col min="3" max="3" width="10.625" style="63" customWidth="1"/>
    <col min="4" max="5" width="10.625" style="64" customWidth="1"/>
    <col min="6" max="9" width="10.625" style="63" customWidth="1"/>
    <col min="10" max="16384" width="9.125" style="60"/>
  </cols>
  <sheetData>
    <row r="1" s="60" customFormat="1" spans="1:9">
      <c r="A1" t="s">
        <v>830</v>
      </c>
      <c r="B1" s="63"/>
      <c r="C1" s="63"/>
      <c r="D1" s="64"/>
      <c r="E1" s="64"/>
      <c r="F1" s="63"/>
      <c r="G1" s="63"/>
      <c r="H1" s="63"/>
      <c r="I1" s="63"/>
    </row>
    <row r="2" s="61" customFormat="1" ht="33.95" customHeight="1" spans="1:9">
      <c r="A2" s="65" t="s">
        <v>20</v>
      </c>
      <c r="B2" s="65"/>
      <c r="C2" s="65"/>
      <c r="D2" s="66"/>
      <c r="E2" s="66"/>
      <c r="F2" s="65"/>
      <c r="G2" s="65"/>
      <c r="H2" s="65"/>
      <c r="I2" s="65"/>
    </row>
    <row r="3" s="61" customFormat="1" ht="17.1" customHeight="1" spans="1:9">
      <c r="A3" s="67" t="s">
        <v>831</v>
      </c>
      <c r="B3" s="67"/>
      <c r="C3" s="67"/>
      <c r="D3" s="68"/>
      <c r="E3" s="68"/>
      <c r="F3" s="67"/>
      <c r="G3" s="67"/>
      <c r="H3" s="77" t="s">
        <v>813</v>
      </c>
      <c r="I3" s="77"/>
    </row>
    <row r="4" s="61" customFormat="1" ht="48" customHeight="1" spans="1:9">
      <c r="A4" s="69" t="s">
        <v>66</v>
      </c>
      <c r="B4" s="70" t="s">
        <v>814</v>
      </c>
      <c r="C4" s="70" t="s">
        <v>815</v>
      </c>
      <c r="D4" s="71" t="s">
        <v>816</v>
      </c>
      <c r="E4" s="71" t="s">
        <v>817</v>
      </c>
      <c r="F4" s="70" t="s">
        <v>818</v>
      </c>
      <c r="G4" s="70" t="s">
        <v>819</v>
      </c>
      <c r="H4" s="70" t="s">
        <v>820</v>
      </c>
      <c r="I4" s="70" t="s">
        <v>821</v>
      </c>
    </row>
    <row r="5" s="62" customFormat="1" ht="20.1" customHeight="1" spans="1:9">
      <c r="A5" s="72" t="s">
        <v>832</v>
      </c>
      <c r="B5" s="73">
        <v>27521</v>
      </c>
      <c r="C5" s="73">
        <v>0</v>
      </c>
      <c r="D5" s="73">
        <f>SUM(D6:D9)</f>
        <v>5250.46</v>
      </c>
      <c r="E5" s="73">
        <f>SUM(E6:E9)</f>
        <v>22269.89</v>
      </c>
      <c r="F5" s="73"/>
      <c r="G5" s="73"/>
      <c r="H5" s="73"/>
      <c r="I5" s="73"/>
    </row>
    <row r="6" s="61" customFormat="1" ht="20.1" customHeight="1" spans="1:9">
      <c r="A6" s="74" t="s">
        <v>833</v>
      </c>
      <c r="B6" s="75">
        <v>27256</v>
      </c>
      <c r="C6" s="75">
        <v>0</v>
      </c>
      <c r="D6" s="75">
        <v>5244.81</v>
      </c>
      <c r="E6" s="75">
        <v>22010.6</v>
      </c>
      <c r="F6" s="75"/>
      <c r="G6" s="75"/>
      <c r="H6" s="75"/>
      <c r="I6" s="75"/>
    </row>
    <row r="7" s="61" customFormat="1" ht="20.1" customHeight="1" spans="1:9">
      <c r="A7" s="74" t="s">
        <v>834</v>
      </c>
      <c r="B7" s="75">
        <v>199</v>
      </c>
      <c r="C7" s="75">
        <v>0</v>
      </c>
      <c r="D7" s="75"/>
      <c r="E7" s="75">
        <v>198.72</v>
      </c>
      <c r="F7" s="75"/>
      <c r="G7" s="75"/>
      <c r="H7" s="75"/>
      <c r="I7" s="75"/>
    </row>
    <row r="8" s="61" customFormat="1" ht="20.1" customHeight="1" spans="1:9">
      <c r="A8" s="74" t="s">
        <v>835</v>
      </c>
      <c r="B8" s="75">
        <v>66</v>
      </c>
      <c r="C8" s="75">
        <v>0</v>
      </c>
      <c r="D8" s="75">
        <v>5.65</v>
      </c>
      <c r="E8" s="75">
        <v>60.57</v>
      </c>
      <c r="F8" s="75"/>
      <c r="G8" s="75"/>
      <c r="H8" s="75"/>
      <c r="I8" s="75"/>
    </row>
    <row r="9" s="61" customFormat="1" ht="17.1" customHeight="1" spans="1:9">
      <c r="A9" s="74" t="s">
        <v>836</v>
      </c>
      <c r="B9" s="75"/>
      <c r="C9" s="75"/>
      <c r="D9" s="75"/>
      <c r="E9" s="75"/>
      <c r="F9" s="75"/>
      <c r="G9" s="75"/>
      <c r="H9" s="75"/>
      <c r="I9" s="75"/>
    </row>
    <row r="10" s="61" customFormat="1" ht="40" customHeight="1" spans="1:9">
      <c r="A10" s="76" t="s">
        <v>837</v>
      </c>
      <c r="B10" s="76"/>
      <c r="C10" s="76"/>
      <c r="D10" s="76"/>
      <c r="E10" s="76"/>
      <c r="F10" s="76"/>
      <c r="G10" s="76"/>
      <c r="H10" s="76"/>
      <c r="I10" s="76"/>
    </row>
  </sheetData>
  <mergeCells count="3">
    <mergeCell ref="A2:I2"/>
    <mergeCell ref="H3:I3"/>
    <mergeCell ref="A10:I10"/>
  </mergeCells>
  <printOptions horizontalCentered="1"/>
  <pageMargins left="0.786805555555556" right="0.786805555555556" top="0.786805555555556" bottom="0.786805555555556" header="0.236111111111111" footer="0.511805555555556"/>
  <pageSetup paperSize="9" firstPageNumber="18" orientation="landscape" useFirstPageNumber="1" horizontalDpi="600"/>
  <headerFooter alignWithMargins="0" scaleWithDoc="0">
    <oddFooter>&amp;C—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5"/>
  <sheetViews>
    <sheetView workbookViewId="0">
      <selection activeCell="A1" sqref="A1"/>
    </sheetView>
  </sheetViews>
  <sheetFormatPr defaultColWidth="9" defaultRowHeight="14.25" outlineLevelRow="4" outlineLevelCol="5"/>
  <cols>
    <col min="1" max="3" width="9" style="36"/>
    <col min="4" max="4" width="15.625" style="36" customWidth="1"/>
    <col min="5" max="5" width="9" style="36"/>
    <col min="6" max="6" width="19" style="36" customWidth="1"/>
    <col min="7" max="16384" width="9" style="36"/>
  </cols>
  <sheetData>
    <row r="1" s="36" customFormat="1" ht="28" customHeight="1" spans="1:1">
      <c r="A1" s="36" t="s">
        <v>838</v>
      </c>
    </row>
    <row r="2" s="36" customFormat="1" ht="27" spans="1:6">
      <c r="A2" s="37" t="s">
        <v>839</v>
      </c>
      <c r="B2" s="37"/>
      <c r="C2" s="37"/>
      <c r="D2" s="37"/>
      <c r="E2" s="37"/>
      <c r="F2" s="37"/>
    </row>
    <row r="3" s="36" customFormat="1" ht="24" customHeight="1" spans="1:6">
      <c r="A3" s="38" t="s">
        <v>673</v>
      </c>
      <c r="B3" s="39"/>
      <c r="C3" s="39"/>
      <c r="D3" s="40"/>
      <c r="E3" s="40"/>
      <c r="F3" s="51" t="s">
        <v>674</v>
      </c>
    </row>
    <row r="4" s="36" customFormat="1" ht="34" customHeight="1" spans="1:6">
      <c r="A4" s="52" t="s">
        <v>840</v>
      </c>
      <c r="B4" s="53"/>
      <c r="C4" s="53"/>
      <c r="D4" s="54"/>
      <c r="E4" s="52" t="s">
        <v>841</v>
      </c>
      <c r="F4" s="58"/>
    </row>
    <row r="5" s="36" customFormat="1" ht="25" customHeight="1" spans="1:6">
      <c r="A5" s="55" t="s">
        <v>669</v>
      </c>
      <c r="B5" s="56"/>
      <c r="C5" s="56"/>
      <c r="D5" s="57"/>
      <c r="E5" s="55">
        <v>29333</v>
      </c>
      <c r="F5" s="59"/>
    </row>
  </sheetData>
  <mergeCells count="5">
    <mergeCell ref="A2:F2"/>
    <mergeCell ref="A4:D4"/>
    <mergeCell ref="E4:F4"/>
    <mergeCell ref="A5:D5"/>
    <mergeCell ref="E5:F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232"/>
  <sheetViews>
    <sheetView workbookViewId="0">
      <selection activeCell="A2" sqref="A2:F2"/>
    </sheetView>
  </sheetViews>
  <sheetFormatPr defaultColWidth="9" defaultRowHeight="15.75" outlineLevelCol="5"/>
  <cols>
    <col min="1" max="1" width="16.5" style="35" customWidth="1"/>
    <col min="2" max="2" width="37.875" style="35" customWidth="1"/>
    <col min="3" max="3" width="23.875" style="35" customWidth="1"/>
    <col min="4" max="4" width="13.125" style="35"/>
    <col min="5" max="16384" width="9" style="35"/>
  </cols>
  <sheetData>
    <row r="1" spans="1:1">
      <c r="A1" s="36" t="s">
        <v>842</v>
      </c>
    </row>
    <row r="2" ht="27" spans="1:6">
      <c r="A2" s="37" t="s">
        <v>843</v>
      </c>
      <c r="B2" s="37"/>
      <c r="C2" s="37"/>
      <c r="D2" s="37"/>
      <c r="E2" s="37"/>
      <c r="F2" s="37"/>
    </row>
    <row r="3" spans="1:5">
      <c r="A3" s="38" t="s">
        <v>673</v>
      </c>
      <c r="B3" s="39"/>
      <c r="C3" s="40"/>
      <c r="D3" s="40" t="s">
        <v>674</v>
      </c>
      <c r="E3" s="51"/>
    </row>
    <row r="4" spans="1:4">
      <c r="A4" s="41" t="s">
        <v>844</v>
      </c>
      <c r="B4" s="42" t="s">
        <v>845</v>
      </c>
      <c r="C4" s="42" t="s">
        <v>846</v>
      </c>
      <c r="D4" s="43" t="s">
        <v>814</v>
      </c>
    </row>
    <row r="5" spans="1:4">
      <c r="A5" s="44"/>
      <c r="B5" s="45"/>
      <c r="C5" s="45"/>
      <c r="D5" s="46">
        <v>29333</v>
      </c>
    </row>
    <row r="6" spans="1:4">
      <c r="A6" s="47">
        <v>2010000</v>
      </c>
      <c r="B6" s="48" t="s">
        <v>117</v>
      </c>
      <c r="C6" s="48" t="s">
        <v>847</v>
      </c>
      <c r="D6" s="49">
        <v>1046</v>
      </c>
    </row>
    <row r="7" spans="1:4">
      <c r="A7" s="47">
        <v>2010300</v>
      </c>
      <c r="B7" s="48" t="s">
        <v>848</v>
      </c>
      <c r="C7" s="48" t="s">
        <v>847</v>
      </c>
      <c r="D7" s="50">
        <v>139</v>
      </c>
    </row>
    <row r="8" spans="1:4">
      <c r="A8" s="47">
        <v>2010308</v>
      </c>
      <c r="B8" s="48" t="s">
        <v>849</v>
      </c>
      <c r="C8" s="48" t="s">
        <v>847</v>
      </c>
      <c r="D8" s="50">
        <v>139</v>
      </c>
    </row>
    <row r="9" spans="1:4">
      <c r="A9" s="47">
        <v>2010400</v>
      </c>
      <c r="B9" s="48" t="s">
        <v>850</v>
      </c>
      <c r="C9" s="48" t="s">
        <v>847</v>
      </c>
      <c r="D9" s="50">
        <v>177</v>
      </c>
    </row>
    <row r="10" spans="1:4">
      <c r="A10" s="47">
        <v>2010499</v>
      </c>
      <c r="B10" s="48" t="s">
        <v>851</v>
      </c>
      <c r="C10" s="48" t="s">
        <v>847</v>
      </c>
      <c r="D10" s="50">
        <v>177</v>
      </c>
    </row>
    <row r="11" spans="1:4">
      <c r="A11" s="47">
        <v>2010500</v>
      </c>
      <c r="B11" s="48" t="s">
        <v>852</v>
      </c>
      <c r="C11" s="48" t="s">
        <v>847</v>
      </c>
      <c r="D11" s="50">
        <v>14.82</v>
      </c>
    </row>
    <row r="12" spans="1:4">
      <c r="A12" s="47">
        <v>2010502</v>
      </c>
      <c r="B12" s="48" t="s">
        <v>853</v>
      </c>
      <c r="C12" s="48" t="s">
        <v>847</v>
      </c>
      <c r="D12" s="50">
        <v>6</v>
      </c>
    </row>
    <row r="13" spans="1:4">
      <c r="A13" s="47">
        <v>2010508</v>
      </c>
      <c r="B13" s="48" t="s">
        <v>854</v>
      </c>
      <c r="C13" s="48" t="s">
        <v>847</v>
      </c>
      <c r="D13" s="50">
        <v>8.82</v>
      </c>
    </row>
    <row r="14" spans="1:4">
      <c r="A14" s="47">
        <v>2010600</v>
      </c>
      <c r="B14" s="48" t="s">
        <v>855</v>
      </c>
      <c r="C14" s="48" t="s">
        <v>847</v>
      </c>
      <c r="D14" s="50">
        <v>142</v>
      </c>
    </row>
    <row r="15" spans="1:4">
      <c r="A15" s="47">
        <v>2010602</v>
      </c>
      <c r="B15" s="48" t="s">
        <v>853</v>
      </c>
      <c r="C15" s="48" t="s">
        <v>847</v>
      </c>
      <c r="D15" s="50">
        <v>62</v>
      </c>
    </row>
    <row r="16" spans="1:4">
      <c r="A16" s="47">
        <v>2010605</v>
      </c>
      <c r="B16" s="48" t="s">
        <v>856</v>
      </c>
      <c r="C16" s="48" t="s">
        <v>847</v>
      </c>
      <c r="D16" s="50">
        <v>7</v>
      </c>
    </row>
    <row r="17" spans="1:4">
      <c r="A17" s="47">
        <v>2010699</v>
      </c>
      <c r="B17" s="48" t="s">
        <v>857</v>
      </c>
      <c r="C17" s="48" t="s">
        <v>847</v>
      </c>
      <c r="D17" s="50">
        <v>73</v>
      </c>
    </row>
    <row r="18" spans="1:4">
      <c r="A18" s="47">
        <v>2010800</v>
      </c>
      <c r="B18" s="48" t="s">
        <v>858</v>
      </c>
      <c r="C18" s="48" t="s">
        <v>847</v>
      </c>
      <c r="D18" s="49">
        <v>8</v>
      </c>
    </row>
    <row r="19" spans="1:4">
      <c r="A19" s="47">
        <v>2010802</v>
      </c>
      <c r="B19" s="48" t="s">
        <v>853</v>
      </c>
      <c r="C19" s="48" t="s">
        <v>847</v>
      </c>
      <c r="D19" s="50">
        <v>8</v>
      </c>
    </row>
    <row r="20" spans="1:4">
      <c r="A20" s="47">
        <v>2011300</v>
      </c>
      <c r="B20" s="48" t="s">
        <v>859</v>
      </c>
      <c r="C20" s="48" t="s">
        <v>847</v>
      </c>
      <c r="D20" s="50">
        <v>5</v>
      </c>
    </row>
    <row r="21" spans="1:4">
      <c r="A21" s="47">
        <v>2011308</v>
      </c>
      <c r="B21" s="48" t="s">
        <v>860</v>
      </c>
      <c r="C21" s="48" t="s">
        <v>847</v>
      </c>
      <c r="D21" s="50">
        <v>5</v>
      </c>
    </row>
    <row r="22" spans="1:4">
      <c r="A22" s="47">
        <v>2011400</v>
      </c>
      <c r="B22" s="48" t="s">
        <v>861</v>
      </c>
      <c r="C22" s="48" t="s">
        <v>847</v>
      </c>
      <c r="D22" s="50">
        <v>49.95</v>
      </c>
    </row>
    <row r="23" spans="1:4">
      <c r="A23" s="47">
        <v>2011405</v>
      </c>
      <c r="B23" s="48" t="s">
        <v>862</v>
      </c>
      <c r="C23" s="48" t="s">
        <v>847</v>
      </c>
      <c r="D23" s="50">
        <v>5.25</v>
      </c>
    </row>
    <row r="24" spans="1:4">
      <c r="A24" s="47">
        <v>2011409</v>
      </c>
      <c r="B24" s="48" t="s">
        <v>863</v>
      </c>
      <c r="C24" s="48" t="s">
        <v>847</v>
      </c>
      <c r="D24" s="50">
        <v>30</v>
      </c>
    </row>
    <row r="25" spans="1:4">
      <c r="A25" s="47">
        <v>2011499</v>
      </c>
      <c r="B25" s="48" t="s">
        <v>864</v>
      </c>
      <c r="C25" s="48" t="s">
        <v>847</v>
      </c>
      <c r="D25" s="50">
        <v>14.7</v>
      </c>
    </row>
    <row r="26" spans="1:4">
      <c r="A26" s="47">
        <v>2012900</v>
      </c>
      <c r="B26" s="48" t="s">
        <v>865</v>
      </c>
      <c r="C26" s="48" t="s">
        <v>847</v>
      </c>
      <c r="D26" s="50">
        <v>2</v>
      </c>
    </row>
    <row r="27" spans="1:4">
      <c r="A27" s="47">
        <v>2012902</v>
      </c>
      <c r="B27" s="48" t="s">
        <v>853</v>
      </c>
      <c r="C27" s="48" t="s">
        <v>847</v>
      </c>
      <c r="D27" s="50">
        <v>2</v>
      </c>
    </row>
    <row r="28" spans="1:4">
      <c r="A28" s="47">
        <v>2013200</v>
      </c>
      <c r="B28" s="48" t="s">
        <v>866</v>
      </c>
      <c r="C28" s="48" t="s">
        <v>847</v>
      </c>
      <c r="D28" s="50">
        <v>72.5</v>
      </c>
    </row>
    <row r="29" spans="1:4">
      <c r="A29" s="47">
        <v>2013201</v>
      </c>
      <c r="B29" s="48" t="s">
        <v>867</v>
      </c>
      <c r="C29" s="48" t="s">
        <v>847</v>
      </c>
      <c r="D29" s="50">
        <v>20.5</v>
      </c>
    </row>
    <row r="30" spans="1:4">
      <c r="A30" s="47">
        <v>2013202</v>
      </c>
      <c r="B30" s="48" t="s">
        <v>853</v>
      </c>
      <c r="C30" s="48" t="s">
        <v>847</v>
      </c>
      <c r="D30" s="50">
        <v>8</v>
      </c>
    </row>
    <row r="31" spans="1:4">
      <c r="A31" s="47">
        <v>2013299</v>
      </c>
      <c r="B31" s="48" t="s">
        <v>868</v>
      </c>
      <c r="C31" s="48" t="s">
        <v>847</v>
      </c>
      <c r="D31" s="50">
        <v>44</v>
      </c>
    </row>
    <row r="32" spans="1:4">
      <c r="A32" s="47">
        <v>2013400</v>
      </c>
      <c r="B32" s="48" t="s">
        <v>869</v>
      </c>
      <c r="C32" s="48" t="s">
        <v>847</v>
      </c>
      <c r="D32" s="50">
        <v>16.2</v>
      </c>
    </row>
    <row r="33" spans="1:4">
      <c r="A33" s="47">
        <v>2013402</v>
      </c>
      <c r="B33" s="48" t="s">
        <v>853</v>
      </c>
      <c r="C33" s="48" t="s">
        <v>847</v>
      </c>
      <c r="D33" s="50">
        <v>16</v>
      </c>
    </row>
    <row r="34" spans="1:4">
      <c r="A34" s="47">
        <v>2013404</v>
      </c>
      <c r="B34" s="48" t="s">
        <v>870</v>
      </c>
      <c r="C34" s="48" t="s">
        <v>847</v>
      </c>
      <c r="D34" s="50">
        <v>0.2</v>
      </c>
    </row>
    <row r="35" spans="1:4">
      <c r="A35" s="47">
        <v>2013600</v>
      </c>
      <c r="B35" s="48" t="s">
        <v>871</v>
      </c>
      <c r="C35" s="48" t="s">
        <v>847</v>
      </c>
      <c r="D35" s="50">
        <v>50</v>
      </c>
    </row>
    <row r="36" spans="1:4">
      <c r="A36" s="47">
        <v>2013602</v>
      </c>
      <c r="B36" s="48" t="s">
        <v>853</v>
      </c>
      <c r="C36" s="48" t="s">
        <v>847</v>
      </c>
      <c r="D36" s="50">
        <v>50</v>
      </c>
    </row>
    <row r="37" spans="1:4">
      <c r="A37" s="47">
        <v>2013800</v>
      </c>
      <c r="B37" s="48" t="s">
        <v>872</v>
      </c>
      <c r="C37" s="48" t="s">
        <v>847</v>
      </c>
      <c r="D37" s="49">
        <v>119.87</v>
      </c>
    </row>
    <row r="38" spans="1:4">
      <c r="A38" s="47">
        <v>2013812</v>
      </c>
      <c r="B38" s="48" t="s">
        <v>873</v>
      </c>
      <c r="C38" s="48" t="s">
        <v>847</v>
      </c>
      <c r="D38" s="50">
        <v>24</v>
      </c>
    </row>
    <row r="39" spans="1:4">
      <c r="A39" s="47">
        <v>2013816</v>
      </c>
      <c r="B39" s="48" t="s">
        <v>874</v>
      </c>
      <c r="C39" s="48" t="s">
        <v>847</v>
      </c>
      <c r="D39" s="50">
        <v>5</v>
      </c>
    </row>
    <row r="40" spans="1:4">
      <c r="A40" s="47">
        <v>2013850</v>
      </c>
      <c r="B40" s="48" t="s">
        <v>875</v>
      </c>
      <c r="C40" s="48" t="s">
        <v>847</v>
      </c>
      <c r="D40" s="50">
        <v>14.6</v>
      </c>
    </row>
    <row r="41" spans="1:4">
      <c r="A41" s="47">
        <v>2013899</v>
      </c>
      <c r="B41" s="48" t="s">
        <v>876</v>
      </c>
      <c r="C41" s="48" t="s">
        <v>847</v>
      </c>
      <c r="D41" s="50">
        <v>76.27</v>
      </c>
    </row>
    <row r="42" spans="1:4">
      <c r="A42" s="47">
        <v>2019900</v>
      </c>
      <c r="B42" s="48" t="s">
        <v>877</v>
      </c>
      <c r="C42" s="48" t="s">
        <v>847</v>
      </c>
      <c r="D42" s="50">
        <v>250</v>
      </c>
    </row>
    <row r="43" spans="1:4">
      <c r="A43" s="47">
        <v>2019999</v>
      </c>
      <c r="B43" s="48" t="s">
        <v>877</v>
      </c>
      <c r="C43" s="48" t="s">
        <v>847</v>
      </c>
      <c r="D43" s="50">
        <v>250</v>
      </c>
    </row>
    <row r="44" spans="1:4">
      <c r="A44" s="47">
        <v>2030000</v>
      </c>
      <c r="B44" s="48" t="s">
        <v>177</v>
      </c>
      <c r="C44" s="48" t="s">
        <v>847</v>
      </c>
      <c r="D44" s="50">
        <v>35.11</v>
      </c>
    </row>
    <row r="45" spans="1:4">
      <c r="A45" s="47">
        <v>2030600</v>
      </c>
      <c r="B45" s="48" t="s">
        <v>878</v>
      </c>
      <c r="C45" s="48" t="s">
        <v>847</v>
      </c>
      <c r="D45" s="50">
        <v>35.11</v>
      </c>
    </row>
    <row r="46" spans="1:4">
      <c r="A46" s="47">
        <v>2030601</v>
      </c>
      <c r="B46" s="48" t="s">
        <v>879</v>
      </c>
      <c r="C46" s="48" t="s">
        <v>847</v>
      </c>
      <c r="D46" s="50">
        <v>5.11</v>
      </c>
    </row>
    <row r="47" spans="1:4">
      <c r="A47" s="47">
        <v>2030603</v>
      </c>
      <c r="B47" s="48" t="s">
        <v>880</v>
      </c>
      <c r="C47" s="48" t="s">
        <v>847</v>
      </c>
      <c r="D47" s="50">
        <v>30</v>
      </c>
    </row>
    <row r="48" spans="1:4">
      <c r="A48" s="47">
        <v>2040000</v>
      </c>
      <c r="B48" s="48" t="s">
        <v>184</v>
      </c>
      <c r="C48" s="48" t="s">
        <v>847</v>
      </c>
      <c r="D48" s="49">
        <v>56.4</v>
      </c>
    </row>
    <row r="49" spans="1:4">
      <c r="A49" s="47">
        <v>2040200</v>
      </c>
      <c r="B49" s="48" t="s">
        <v>881</v>
      </c>
      <c r="C49" s="48" t="s">
        <v>847</v>
      </c>
      <c r="D49" s="50">
        <v>35.4</v>
      </c>
    </row>
    <row r="50" spans="1:4">
      <c r="A50" s="47">
        <v>2040202</v>
      </c>
      <c r="B50" s="48" t="s">
        <v>853</v>
      </c>
      <c r="C50" s="48" t="s">
        <v>847</v>
      </c>
      <c r="D50" s="50">
        <v>17</v>
      </c>
    </row>
    <row r="51" spans="1:4">
      <c r="A51" s="47">
        <v>2040220</v>
      </c>
      <c r="B51" s="48" t="s">
        <v>882</v>
      </c>
      <c r="C51" s="48" t="s">
        <v>847</v>
      </c>
      <c r="D51" s="50">
        <v>18.4</v>
      </c>
    </row>
    <row r="52" spans="1:4">
      <c r="A52" s="47">
        <v>2040600</v>
      </c>
      <c r="B52" s="48" t="s">
        <v>883</v>
      </c>
      <c r="C52" s="48" t="s">
        <v>847</v>
      </c>
      <c r="D52" s="50">
        <v>8</v>
      </c>
    </row>
    <row r="53" spans="1:4">
      <c r="A53" s="47">
        <v>2040602</v>
      </c>
      <c r="B53" s="48" t="s">
        <v>853</v>
      </c>
      <c r="C53" s="48" t="s">
        <v>847</v>
      </c>
      <c r="D53" s="50">
        <v>8</v>
      </c>
    </row>
    <row r="54" spans="1:4">
      <c r="A54" s="47">
        <v>2049900</v>
      </c>
      <c r="B54" s="48" t="s">
        <v>884</v>
      </c>
      <c r="C54" s="48" t="s">
        <v>847</v>
      </c>
      <c r="D54" s="49">
        <v>13</v>
      </c>
    </row>
    <row r="55" spans="1:4">
      <c r="A55" s="47">
        <v>2049999</v>
      </c>
      <c r="B55" s="48" t="s">
        <v>884</v>
      </c>
      <c r="C55" s="48" t="s">
        <v>847</v>
      </c>
      <c r="D55" s="50">
        <v>13</v>
      </c>
    </row>
    <row r="56" spans="1:4">
      <c r="A56" s="47">
        <v>2050000</v>
      </c>
      <c r="B56" s="48" t="s">
        <v>202</v>
      </c>
      <c r="C56" s="48" t="s">
        <v>847</v>
      </c>
      <c r="D56" s="49">
        <v>398.09</v>
      </c>
    </row>
    <row r="57" spans="1:4">
      <c r="A57" s="47">
        <v>2050200</v>
      </c>
      <c r="B57" s="48" t="s">
        <v>885</v>
      </c>
      <c r="C57" s="48" t="s">
        <v>847</v>
      </c>
      <c r="D57" s="50">
        <v>254.8</v>
      </c>
    </row>
    <row r="58" spans="1:4">
      <c r="A58" s="47">
        <v>2050202</v>
      </c>
      <c r="B58" s="48" t="s">
        <v>886</v>
      </c>
      <c r="C58" s="48" t="s">
        <v>847</v>
      </c>
      <c r="D58" s="50">
        <v>48.5</v>
      </c>
    </row>
    <row r="59" spans="1:4">
      <c r="A59" s="47">
        <v>2050203</v>
      </c>
      <c r="B59" s="48" t="s">
        <v>887</v>
      </c>
      <c r="C59" s="48" t="s">
        <v>847</v>
      </c>
      <c r="D59" s="50">
        <v>48.5</v>
      </c>
    </row>
    <row r="60" spans="1:4">
      <c r="A60" s="47">
        <v>2050204</v>
      </c>
      <c r="B60" s="48" t="s">
        <v>888</v>
      </c>
      <c r="C60" s="48" t="s">
        <v>847</v>
      </c>
      <c r="D60" s="50">
        <v>15</v>
      </c>
    </row>
    <row r="61" spans="1:4">
      <c r="A61" s="47">
        <v>2050299</v>
      </c>
      <c r="B61" s="48" t="s">
        <v>889</v>
      </c>
      <c r="C61" s="48" t="s">
        <v>847</v>
      </c>
      <c r="D61" s="50">
        <v>142.8</v>
      </c>
    </row>
    <row r="62" spans="1:4">
      <c r="A62" s="47">
        <v>2050300</v>
      </c>
      <c r="B62" s="48" t="s">
        <v>890</v>
      </c>
      <c r="C62" s="48" t="s">
        <v>847</v>
      </c>
      <c r="D62" s="50">
        <v>75</v>
      </c>
    </row>
    <row r="63" spans="1:4">
      <c r="A63" s="47">
        <v>2050302</v>
      </c>
      <c r="B63" s="48" t="s">
        <v>891</v>
      </c>
      <c r="C63" s="48" t="s">
        <v>847</v>
      </c>
      <c r="D63" s="50">
        <v>75</v>
      </c>
    </row>
    <row r="64" spans="1:4">
      <c r="A64" s="47">
        <v>2050900</v>
      </c>
      <c r="B64" s="48" t="s">
        <v>892</v>
      </c>
      <c r="C64" s="48" t="s">
        <v>847</v>
      </c>
      <c r="D64" s="50">
        <v>63.29</v>
      </c>
    </row>
    <row r="65" spans="1:4">
      <c r="A65" s="47">
        <v>2050999</v>
      </c>
      <c r="B65" s="48" t="s">
        <v>893</v>
      </c>
      <c r="C65" s="48" t="s">
        <v>847</v>
      </c>
      <c r="D65" s="50">
        <v>63.29</v>
      </c>
    </row>
    <row r="66" spans="1:4">
      <c r="A66" s="47">
        <v>2059900</v>
      </c>
      <c r="B66" s="48" t="s">
        <v>894</v>
      </c>
      <c r="C66" s="48" t="s">
        <v>847</v>
      </c>
      <c r="D66" s="50">
        <v>5</v>
      </c>
    </row>
    <row r="67" spans="1:4">
      <c r="A67" s="47">
        <v>2059999</v>
      </c>
      <c r="B67" s="48" t="s">
        <v>894</v>
      </c>
      <c r="C67" s="48" t="s">
        <v>847</v>
      </c>
      <c r="D67" s="50">
        <v>5</v>
      </c>
    </row>
    <row r="68" spans="1:4">
      <c r="A68" s="47">
        <v>2060000</v>
      </c>
      <c r="B68" s="48" t="s">
        <v>221</v>
      </c>
      <c r="C68" s="48" t="s">
        <v>847</v>
      </c>
      <c r="D68" s="49">
        <v>1169.61</v>
      </c>
    </row>
    <row r="69" spans="1:4">
      <c r="A69" s="47">
        <v>2060100</v>
      </c>
      <c r="B69" s="48" t="s">
        <v>895</v>
      </c>
      <c r="C69" s="48" t="s">
        <v>847</v>
      </c>
      <c r="D69" s="50">
        <v>4</v>
      </c>
    </row>
    <row r="70" spans="1:4">
      <c r="A70" s="47">
        <v>2060199</v>
      </c>
      <c r="B70" s="48" t="s">
        <v>896</v>
      </c>
      <c r="C70" s="48" t="s">
        <v>847</v>
      </c>
      <c r="D70" s="50">
        <v>4</v>
      </c>
    </row>
    <row r="71" spans="1:4">
      <c r="A71" s="47">
        <v>2060200</v>
      </c>
      <c r="B71" s="48" t="s">
        <v>897</v>
      </c>
      <c r="C71" s="48" t="s">
        <v>847</v>
      </c>
      <c r="D71" s="50">
        <v>10</v>
      </c>
    </row>
    <row r="72" spans="1:4">
      <c r="A72" s="47">
        <v>2060203</v>
      </c>
      <c r="B72" s="48" t="s">
        <v>898</v>
      </c>
      <c r="C72" s="48" t="s">
        <v>847</v>
      </c>
      <c r="D72" s="50">
        <v>10</v>
      </c>
    </row>
    <row r="73" spans="1:4">
      <c r="A73" s="47">
        <v>2060400</v>
      </c>
      <c r="B73" s="48" t="s">
        <v>899</v>
      </c>
      <c r="C73" s="48" t="s">
        <v>847</v>
      </c>
      <c r="D73" s="50">
        <v>423.75</v>
      </c>
    </row>
    <row r="74" spans="1:4">
      <c r="A74" s="47">
        <v>2060404</v>
      </c>
      <c r="B74" s="48" t="s">
        <v>900</v>
      </c>
      <c r="C74" s="48" t="s">
        <v>847</v>
      </c>
      <c r="D74" s="50">
        <v>392.75</v>
      </c>
    </row>
    <row r="75" spans="1:4">
      <c r="A75" s="47">
        <v>2060499</v>
      </c>
      <c r="B75" s="48" t="s">
        <v>901</v>
      </c>
      <c r="C75" s="48" t="s">
        <v>847</v>
      </c>
      <c r="D75" s="50">
        <v>31</v>
      </c>
    </row>
    <row r="76" spans="1:4">
      <c r="A76" s="47">
        <v>2060500</v>
      </c>
      <c r="B76" s="48" t="s">
        <v>902</v>
      </c>
      <c r="C76" s="48" t="s">
        <v>847</v>
      </c>
      <c r="D76" s="50">
        <v>215</v>
      </c>
    </row>
    <row r="77" spans="1:4">
      <c r="A77" s="47">
        <v>2060599</v>
      </c>
      <c r="B77" s="48" t="s">
        <v>903</v>
      </c>
      <c r="C77" s="48" t="s">
        <v>847</v>
      </c>
      <c r="D77" s="50">
        <v>215</v>
      </c>
    </row>
    <row r="78" spans="1:4">
      <c r="A78" s="47">
        <v>2060700</v>
      </c>
      <c r="B78" s="48" t="s">
        <v>904</v>
      </c>
      <c r="C78" s="48" t="s">
        <v>847</v>
      </c>
      <c r="D78" s="50">
        <v>10</v>
      </c>
    </row>
    <row r="79" spans="1:4">
      <c r="A79" s="47">
        <v>2060705</v>
      </c>
      <c r="B79" s="48" t="s">
        <v>905</v>
      </c>
      <c r="C79" s="48" t="s">
        <v>847</v>
      </c>
      <c r="D79" s="50">
        <v>10</v>
      </c>
    </row>
    <row r="80" spans="1:4">
      <c r="A80" s="47">
        <v>2060900</v>
      </c>
      <c r="B80" s="48" t="s">
        <v>906</v>
      </c>
      <c r="C80" s="48" t="s">
        <v>847</v>
      </c>
      <c r="D80" s="49">
        <v>40</v>
      </c>
    </row>
    <row r="81" spans="1:4">
      <c r="A81" s="47">
        <v>2060901</v>
      </c>
      <c r="B81" s="48" t="s">
        <v>906</v>
      </c>
      <c r="C81" s="48" t="s">
        <v>847</v>
      </c>
      <c r="D81" s="50">
        <v>40</v>
      </c>
    </row>
    <row r="82" spans="1:4">
      <c r="A82" s="47">
        <v>2069900</v>
      </c>
      <c r="B82" s="48" t="s">
        <v>907</v>
      </c>
      <c r="C82" s="48" t="s">
        <v>847</v>
      </c>
      <c r="D82" s="50">
        <v>466.86</v>
      </c>
    </row>
    <row r="83" spans="1:4">
      <c r="A83" s="47">
        <v>2069901</v>
      </c>
      <c r="B83" s="48" t="s">
        <v>908</v>
      </c>
      <c r="C83" s="48" t="s">
        <v>847</v>
      </c>
      <c r="D83" s="50">
        <v>14</v>
      </c>
    </row>
    <row r="84" spans="1:4">
      <c r="A84" s="47">
        <v>2069999</v>
      </c>
      <c r="B84" s="48" t="s">
        <v>907</v>
      </c>
      <c r="C84" s="48" t="s">
        <v>847</v>
      </c>
      <c r="D84" s="50">
        <v>452.86</v>
      </c>
    </row>
    <row r="85" spans="1:4">
      <c r="A85" s="47">
        <v>2070000</v>
      </c>
      <c r="B85" s="48" t="s">
        <v>240</v>
      </c>
      <c r="C85" s="48" t="s">
        <v>847</v>
      </c>
      <c r="D85" s="49">
        <v>570</v>
      </c>
    </row>
    <row r="86" spans="1:4">
      <c r="A86" s="47">
        <v>2070100</v>
      </c>
      <c r="B86" s="48" t="s">
        <v>909</v>
      </c>
      <c r="C86" s="48" t="s">
        <v>847</v>
      </c>
      <c r="D86" s="50">
        <v>139</v>
      </c>
    </row>
    <row r="87" spans="1:4">
      <c r="A87" s="47">
        <v>2070102</v>
      </c>
      <c r="B87" s="48" t="s">
        <v>853</v>
      </c>
      <c r="C87" s="48" t="s">
        <v>847</v>
      </c>
      <c r="D87" s="50">
        <v>80</v>
      </c>
    </row>
    <row r="88" spans="1:4">
      <c r="A88" s="47">
        <v>2070199</v>
      </c>
      <c r="B88" s="48" t="s">
        <v>910</v>
      </c>
      <c r="C88" s="48" t="s">
        <v>847</v>
      </c>
      <c r="D88" s="50">
        <v>59</v>
      </c>
    </row>
    <row r="89" spans="1:4">
      <c r="A89" s="47">
        <v>2070200</v>
      </c>
      <c r="B89" s="48" t="s">
        <v>911</v>
      </c>
      <c r="C89" s="48" t="s">
        <v>847</v>
      </c>
      <c r="D89" s="50">
        <v>360</v>
      </c>
    </row>
    <row r="90" spans="1:4">
      <c r="A90" s="47">
        <v>2070204</v>
      </c>
      <c r="B90" s="48" t="s">
        <v>912</v>
      </c>
      <c r="C90" s="48" t="s">
        <v>847</v>
      </c>
      <c r="D90" s="50">
        <v>360</v>
      </c>
    </row>
    <row r="91" spans="1:4">
      <c r="A91" s="47">
        <v>2070300</v>
      </c>
      <c r="B91" s="48" t="s">
        <v>913</v>
      </c>
      <c r="C91" s="48" t="s">
        <v>847</v>
      </c>
      <c r="D91" s="50">
        <v>30</v>
      </c>
    </row>
    <row r="92" spans="1:4">
      <c r="A92" s="47">
        <v>2070399</v>
      </c>
      <c r="B92" s="48" t="s">
        <v>914</v>
      </c>
      <c r="C92" s="48" t="s">
        <v>847</v>
      </c>
      <c r="D92" s="50">
        <v>30</v>
      </c>
    </row>
    <row r="93" spans="1:4">
      <c r="A93" s="47">
        <v>2070600</v>
      </c>
      <c r="B93" s="48" t="s">
        <v>915</v>
      </c>
      <c r="C93" s="48" t="s">
        <v>847</v>
      </c>
      <c r="D93" s="50">
        <v>10</v>
      </c>
    </row>
    <row r="94" spans="1:4">
      <c r="A94" s="47">
        <v>2070605</v>
      </c>
      <c r="B94" s="48" t="s">
        <v>916</v>
      </c>
      <c r="C94" s="48" t="s">
        <v>847</v>
      </c>
      <c r="D94" s="50">
        <v>10</v>
      </c>
    </row>
    <row r="95" spans="1:4">
      <c r="A95" s="47">
        <v>2079900</v>
      </c>
      <c r="B95" s="48" t="s">
        <v>917</v>
      </c>
      <c r="C95" s="48" t="s">
        <v>847</v>
      </c>
      <c r="D95" s="50">
        <v>31</v>
      </c>
    </row>
    <row r="96" spans="1:4">
      <c r="A96" s="47">
        <v>2079999</v>
      </c>
      <c r="B96" s="48" t="s">
        <v>917</v>
      </c>
      <c r="C96" s="48" t="s">
        <v>847</v>
      </c>
      <c r="D96" s="50">
        <v>31</v>
      </c>
    </row>
    <row r="97" spans="1:4">
      <c r="A97" s="47">
        <v>2080000</v>
      </c>
      <c r="B97" s="48" t="s">
        <v>261</v>
      </c>
      <c r="C97" s="48" t="s">
        <v>847</v>
      </c>
      <c r="D97" s="49">
        <v>1336.57</v>
      </c>
    </row>
    <row r="98" spans="1:4">
      <c r="A98" s="47">
        <v>2080800</v>
      </c>
      <c r="B98" s="48" t="s">
        <v>918</v>
      </c>
      <c r="C98" s="48" t="s">
        <v>847</v>
      </c>
      <c r="D98" s="50">
        <v>8.93</v>
      </c>
    </row>
    <row r="99" spans="1:4">
      <c r="A99" s="47">
        <v>2080899</v>
      </c>
      <c r="B99" s="48" t="s">
        <v>919</v>
      </c>
      <c r="C99" s="48" t="s">
        <v>847</v>
      </c>
      <c r="D99" s="50">
        <v>8.93</v>
      </c>
    </row>
    <row r="100" spans="1:4">
      <c r="A100" s="47">
        <v>2080900</v>
      </c>
      <c r="B100" s="48" t="s">
        <v>920</v>
      </c>
      <c r="C100" s="48" t="s">
        <v>847</v>
      </c>
      <c r="D100" s="50">
        <v>0.27</v>
      </c>
    </row>
    <row r="101" spans="1:4">
      <c r="A101" s="47">
        <v>2080905</v>
      </c>
      <c r="B101" s="48" t="s">
        <v>921</v>
      </c>
      <c r="C101" s="48" t="s">
        <v>847</v>
      </c>
      <c r="D101" s="50">
        <v>0.27</v>
      </c>
    </row>
    <row r="102" spans="1:4">
      <c r="A102" s="47">
        <v>2081000</v>
      </c>
      <c r="B102" s="48" t="s">
        <v>922</v>
      </c>
      <c r="C102" s="48" t="s">
        <v>847</v>
      </c>
      <c r="D102" s="50">
        <v>2</v>
      </c>
    </row>
    <row r="103" spans="1:4">
      <c r="A103" s="47">
        <v>2081002</v>
      </c>
      <c r="B103" s="48" t="s">
        <v>923</v>
      </c>
      <c r="C103" s="48" t="s">
        <v>847</v>
      </c>
      <c r="D103" s="50">
        <v>2</v>
      </c>
    </row>
    <row r="104" spans="1:4">
      <c r="A104" s="47">
        <v>2081100</v>
      </c>
      <c r="B104" s="48" t="s">
        <v>924</v>
      </c>
      <c r="C104" s="48" t="s">
        <v>847</v>
      </c>
      <c r="D104" s="50">
        <v>113.31</v>
      </c>
    </row>
    <row r="105" spans="1:4">
      <c r="A105" s="47">
        <v>2081104</v>
      </c>
      <c r="B105" s="48" t="s">
        <v>925</v>
      </c>
      <c r="C105" s="48" t="s">
        <v>847</v>
      </c>
      <c r="D105" s="50">
        <v>4.6</v>
      </c>
    </row>
    <row r="106" spans="1:4">
      <c r="A106" s="47">
        <v>2081105</v>
      </c>
      <c r="B106" s="48" t="s">
        <v>926</v>
      </c>
      <c r="C106" s="48" t="s">
        <v>847</v>
      </c>
      <c r="D106" s="50">
        <v>97.01</v>
      </c>
    </row>
    <row r="107" spans="1:4">
      <c r="A107" s="47">
        <v>2081199</v>
      </c>
      <c r="B107" s="48" t="s">
        <v>927</v>
      </c>
      <c r="C107" s="48" t="s">
        <v>847</v>
      </c>
      <c r="D107" s="50">
        <v>11.7</v>
      </c>
    </row>
    <row r="108" spans="1:4">
      <c r="A108" s="47">
        <v>2082500</v>
      </c>
      <c r="B108" s="48" t="s">
        <v>928</v>
      </c>
      <c r="C108" s="48" t="s">
        <v>847</v>
      </c>
      <c r="D108" s="49">
        <v>0.06</v>
      </c>
    </row>
    <row r="109" spans="1:4">
      <c r="A109" s="47">
        <v>2082501</v>
      </c>
      <c r="B109" s="48" t="s">
        <v>929</v>
      </c>
      <c r="C109" s="48" t="s">
        <v>847</v>
      </c>
      <c r="D109" s="50">
        <v>0.06</v>
      </c>
    </row>
    <row r="110" spans="1:4">
      <c r="A110" s="47">
        <v>2082800</v>
      </c>
      <c r="B110" s="48" t="s">
        <v>930</v>
      </c>
      <c r="C110" s="48" t="s">
        <v>847</v>
      </c>
      <c r="D110" s="49">
        <v>39</v>
      </c>
    </row>
    <row r="111" spans="1:4">
      <c r="A111" s="47">
        <v>2082899</v>
      </c>
      <c r="B111" s="48" t="s">
        <v>931</v>
      </c>
      <c r="C111" s="48" t="s">
        <v>847</v>
      </c>
      <c r="D111" s="50">
        <v>39</v>
      </c>
    </row>
    <row r="112" spans="1:4">
      <c r="A112" s="47">
        <v>2089900</v>
      </c>
      <c r="B112" s="48" t="s">
        <v>932</v>
      </c>
      <c r="C112" s="48" t="s">
        <v>847</v>
      </c>
      <c r="D112" s="50">
        <v>1173</v>
      </c>
    </row>
    <row r="113" spans="1:4">
      <c r="A113" s="47">
        <v>2089999</v>
      </c>
      <c r="B113" s="48" t="s">
        <v>932</v>
      </c>
      <c r="C113" s="48" t="s">
        <v>847</v>
      </c>
      <c r="D113" s="50">
        <v>1173</v>
      </c>
    </row>
    <row r="114" spans="1:4">
      <c r="A114" s="47">
        <v>2100000</v>
      </c>
      <c r="B114" s="48" t="s">
        <v>308</v>
      </c>
      <c r="C114" s="48" t="s">
        <v>847</v>
      </c>
      <c r="D114" s="49">
        <v>1167.2</v>
      </c>
    </row>
    <row r="115" spans="1:4">
      <c r="A115" s="47">
        <v>2100300</v>
      </c>
      <c r="B115" s="48" t="s">
        <v>933</v>
      </c>
      <c r="C115" s="48" t="s">
        <v>847</v>
      </c>
      <c r="D115" s="50">
        <v>103</v>
      </c>
    </row>
    <row r="116" spans="1:4">
      <c r="A116" s="47">
        <v>2100302</v>
      </c>
      <c r="B116" s="48" t="s">
        <v>934</v>
      </c>
      <c r="C116" s="48" t="s">
        <v>847</v>
      </c>
      <c r="D116" s="50">
        <v>103</v>
      </c>
    </row>
    <row r="117" spans="1:4">
      <c r="A117" s="47">
        <v>2100400</v>
      </c>
      <c r="B117" s="48" t="s">
        <v>935</v>
      </c>
      <c r="C117" s="48" t="s">
        <v>847</v>
      </c>
      <c r="D117" s="50">
        <v>867.32</v>
      </c>
    </row>
    <row r="118" spans="1:4">
      <c r="A118" s="47">
        <v>2100409</v>
      </c>
      <c r="B118" s="48" t="s">
        <v>936</v>
      </c>
      <c r="C118" s="48" t="s">
        <v>847</v>
      </c>
      <c r="D118" s="50">
        <v>641.15</v>
      </c>
    </row>
    <row r="119" spans="1:4">
      <c r="A119" s="47">
        <v>2100499</v>
      </c>
      <c r="B119" s="48" t="s">
        <v>937</v>
      </c>
      <c r="C119" s="48" t="s">
        <v>847</v>
      </c>
      <c r="D119" s="50">
        <v>226.17</v>
      </c>
    </row>
    <row r="120" spans="1:4">
      <c r="A120" s="47">
        <v>2100700</v>
      </c>
      <c r="B120" s="48" t="s">
        <v>938</v>
      </c>
      <c r="C120" s="48" t="s">
        <v>847</v>
      </c>
      <c r="D120" s="50">
        <v>168.48</v>
      </c>
    </row>
    <row r="121" spans="1:4">
      <c r="A121" s="47">
        <v>2100717</v>
      </c>
      <c r="B121" s="48" t="s">
        <v>939</v>
      </c>
      <c r="C121" s="48" t="s">
        <v>847</v>
      </c>
      <c r="D121" s="50">
        <v>126.96</v>
      </c>
    </row>
    <row r="122" spans="1:4">
      <c r="A122" s="47">
        <v>2100799</v>
      </c>
      <c r="B122" s="48" t="s">
        <v>940</v>
      </c>
      <c r="C122" s="48" t="s">
        <v>847</v>
      </c>
      <c r="D122" s="50">
        <v>41.52</v>
      </c>
    </row>
    <row r="123" spans="1:4">
      <c r="A123" s="47">
        <v>2101500</v>
      </c>
      <c r="B123" s="48" t="s">
        <v>941</v>
      </c>
      <c r="C123" s="48" t="s">
        <v>847</v>
      </c>
      <c r="D123" s="49">
        <v>3.8</v>
      </c>
    </row>
    <row r="124" spans="1:4">
      <c r="A124" s="47">
        <v>2101599</v>
      </c>
      <c r="B124" s="48" t="s">
        <v>942</v>
      </c>
      <c r="C124" s="48" t="s">
        <v>847</v>
      </c>
      <c r="D124" s="50">
        <v>3.8</v>
      </c>
    </row>
    <row r="125" spans="1:4">
      <c r="A125" s="47">
        <v>2109900</v>
      </c>
      <c r="B125" s="48" t="s">
        <v>943</v>
      </c>
      <c r="C125" s="48" t="s">
        <v>847</v>
      </c>
      <c r="D125" s="50">
        <v>24.6</v>
      </c>
    </row>
    <row r="126" spans="1:4">
      <c r="A126" s="47">
        <v>2109999</v>
      </c>
      <c r="B126" s="48" t="s">
        <v>943</v>
      </c>
      <c r="C126" s="48" t="s">
        <v>847</v>
      </c>
      <c r="D126" s="50">
        <v>24.6</v>
      </c>
    </row>
    <row r="127" spans="1:4">
      <c r="A127" s="47">
        <v>2110000</v>
      </c>
      <c r="B127" s="48" t="s">
        <v>347</v>
      </c>
      <c r="C127" s="48" t="s">
        <v>847</v>
      </c>
      <c r="D127" s="49">
        <v>4571.2</v>
      </c>
    </row>
    <row r="128" spans="1:4">
      <c r="A128" s="47">
        <v>2110300</v>
      </c>
      <c r="B128" s="48" t="s">
        <v>944</v>
      </c>
      <c r="C128" s="48" t="s">
        <v>847</v>
      </c>
      <c r="D128" s="50">
        <v>3685</v>
      </c>
    </row>
    <row r="129" spans="1:4">
      <c r="A129" s="47">
        <v>2110301</v>
      </c>
      <c r="B129" s="48" t="s">
        <v>945</v>
      </c>
      <c r="C129" s="48" t="s">
        <v>847</v>
      </c>
      <c r="D129" s="50">
        <v>-230</v>
      </c>
    </row>
    <row r="130" spans="1:4">
      <c r="A130" s="47">
        <v>2110302</v>
      </c>
      <c r="B130" s="48" t="s">
        <v>946</v>
      </c>
      <c r="C130" s="48" t="s">
        <v>847</v>
      </c>
      <c r="D130" s="50">
        <v>3915</v>
      </c>
    </row>
    <row r="131" spans="1:4">
      <c r="A131" s="47">
        <v>2110400</v>
      </c>
      <c r="B131" s="48" t="s">
        <v>947</v>
      </c>
      <c r="C131" s="48" t="s">
        <v>847</v>
      </c>
      <c r="D131" s="50">
        <v>854</v>
      </c>
    </row>
    <row r="132" spans="1:4">
      <c r="A132" s="47">
        <v>2110402</v>
      </c>
      <c r="B132" s="48" t="s">
        <v>948</v>
      </c>
      <c r="C132" s="48" t="s">
        <v>847</v>
      </c>
      <c r="D132" s="50">
        <v>797</v>
      </c>
    </row>
    <row r="133" spans="1:4">
      <c r="A133" s="47">
        <v>2110406</v>
      </c>
      <c r="B133" s="48" t="s">
        <v>949</v>
      </c>
      <c r="C133" s="48" t="s">
        <v>847</v>
      </c>
      <c r="D133" s="50">
        <v>15</v>
      </c>
    </row>
    <row r="134" spans="1:4">
      <c r="A134" s="47">
        <v>2110499</v>
      </c>
      <c r="B134" s="48" t="s">
        <v>950</v>
      </c>
      <c r="C134" s="48" t="s">
        <v>847</v>
      </c>
      <c r="D134" s="50">
        <v>42</v>
      </c>
    </row>
    <row r="135" spans="1:4">
      <c r="A135" s="47">
        <v>2111000</v>
      </c>
      <c r="B135" s="48" t="s">
        <v>951</v>
      </c>
      <c r="C135" s="48" t="s">
        <v>847</v>
      </c>
      <c r="D135" s="50">
        <v>-10</v>
      </c>
    </row>
    <row r="136" spans="1:4">
      <c r="A136" s="47">
        <v>2111001</v>
      </c>
      <c r="B136" s="48" t="s">
        <v>951</v>
      </c>
      <c r="C136" s="48" t="s">
        <v>847</v>
      </c>
      <c r="D136" s="50">
        <v>-10</v>
      </c>
    </row>
    <row r="137" spans="1:4">
      <c r="A137" s="47">
        <v>2119900</v>
      </c>
      <c r="B137" s="48" t="s">
        <v>952</v>
      </c>
      <c r="C137" s="48" t="s">
        <v>847</v>
      </c>
      <c r="D137" s="50">
        <v>42.2</v>
      </c>
    </row>
    <row r="138" spans="1:4">
      <c r="A138" s="47">
        <v>2119999</v>
      </c>
      <c r="B138" s="48" t="s">
        <v>952</v>
      </c>
      <c r="C138" s="48" t="s">
        <v>847</v>
      </c>
      <c r="D138" s="50">
        <v>42.2</v>
      </c>
    </row>
    <row r="139" spans="1:4">
      <c r="A139" s="47">
        <v>2120000</v>
      </c>
      <c r="B139" s="48" t="s">
        <v>368</v>
      </c>
      <c r="C139" s="48" t="s">
        <v>847</v>
      </c>
      <c r="D139" s="49">
        <v>1098</v>
      </c>
    </row>
    <row r="140" spans="1:4">
      <c r="A140" s="47">
        <v>2120100</v>
      </c>
      <c r="B140" s="48" t="s">
        <v>953</v>
      </c>
      <c r="C140" s="48" t="s">
        <v>847</v>
      </c>
      <c r="D140" s="50">
        <v>15</v>
      </c>
    </row>
    <row r="141" spans="1:4">
      <c r="A141" s="47">
        <v>2120199</v>
      </c>
      <c r="B141" s="48" t="s">
        <v>954</v>
      </c>
      <c r="C141" s="48" t="s">
        <v>847</v>
      </c>
      <c r="D141" s="50">
        <v>15</v>
      </c>
    </row>
    <row r="142" spans="1:4">
      <c r="A142" s="47">
        <v>2120300</v>
      </c>
      <c r="B142" s="48" t="s">
        <v>955</v>
      </c>
      <c r="C142" s="48" t="s">
        <v>847</v>
      </c>
      <c r="D142" s="49">
        <v>18</v>
      </c>
    </row>
    <row r="143" spans="1:4">
      <c r="A143" s="47">
        <v>2120303</v>
      </c>
      <c r="B143" s="48" t="s">
        <v>956</v>
      </c>
      <c r="C143" s="48" t="s">
        <v>847</v>
      </c>
      <c r="D143" s="50">
        <v>18</v>
      </c>
    </row>
    <row r="144" spans="1:4">
      <c r="A144" s="47">
        <v>2129900</v>
      </c>
      <c r="B144" s="48" t="s">
        <v>957</v>
      </c>
      <c r="C144" s="48" t="s">
        <v>847</v>
      </c>
      <c r="D144" s="50">
        <v>1065</v>
      </c>
    </row>
    <row r="145" spans="1:4">
      <c r="A145" s="47">
        <v>2129999</v>
      </c>
      <c r="B145" s="48" t="s">
        <v>957</v>
      </c>
      <c r="C145" s="48" t="s">
        <v>847</v>
      </c>
      <c r="D145" s="50">
        <v>1065</v>
      </c>
    </row>
    <row r="146" spans="1:4">
      <c r="A146" s="47">
        <v>2130000</v>
      </c>
      <c r="B146" s="48" t="s">
        <v>380</v>
      </c>
      <c r="C146" s="48" t="s">
        <v>847</v>
      </c>
      <c r="D146" s="49">
        <v>8415.32</v>
      </c>
    </row>
    <row r="147" spans="1:4">
      <c r="A147" s="47">
        <v>2130100</v>
      </c>
      <c r="B147" s="48" t="s">
        <v>958</v>
      </c>
      <c r="C147" s="48" t="s">
        <v>847</v>
      </c>
      <c r="D147" s="50">
        <v>1440.35</v>
      </c>
    </row>
    <row r="148" spans="1:4">
      <c r="A148" s="47">
        <v>2130108</v>
      </c>
      <c r="B148" s="48" t="s">
        <v>959</v>
      </c>
      <c r="C148" s="48" t="s">
        <v>847</v>
      </c>
      <c r="D148" s="50">
        <v>49.9</v>
      </c>
    </row>
    <row r="149" spans="1:4">
      <c r="A149" s="47">
        <v>2130109</v>
      </c>
      <c r="B149" s="48" t="s">
        <v>960</v>
      </c>
      <c r="C149" s="48" t="s">
        <v>847</v>
      </c>
      <c r="D149" s="50">
        <v>55</v>
      </c>
    </row>
    <row r="150" spans="1:4">
      <c r="A150" s="47">
        <v>2130121</v>
      </c>
      <c r="B150" s="48" t="s">
        <v>961</v>
      </c>
      <c r="C150" s="48" t="s">
        <v>847</v>
      </c>
      <c r="D150" s="50">
        <v>4</v>
      </c>
    </row>
    <row r="151" spans="1:4">
      <c r="A151" s="47">
        <v>2130122</v>
      </c>
      <c r="B151" s="48" t="s">
        <v>962</v>
      </c>
      <c r="C151" s="48" t="s">
        <v>847</v>
      </c>
      <c r="D151" s="50">
        <v>254</v>
      </c>
    </row>
    <row r="152" spans="1:4">
      <c r="A152" s="47">
        <v>2130126</v>
      </c>
      <c r="B152" s="48" t="s">
        <v>963</v>
      </c>
      <c r="C152" s="48" t="s">
        <v>847</v>
      </c>
      <c r="D152" s="50">
        <v>247.7</v>
      </c>
    </row>
    <row r="153" spans="1:4">
      <c r="A153" s="47">
        <v>2130135</v>
      </c>
      <c r="B153" s="48" t="s">
        <v>964</v>
      </c>
      <c r="C153" s="48" t="s">
        <v>847</v>
      </c>
      <c r="D153" s="50">
        <v>4</v>
      </c>
    </row>
    <row r="154" spans="1:4">
      <c r="A154" s="47">
        <v>2130142</v>
      </c>
      <c r="B154" s="48" t="s">
        <v>965</v>
      </c>
      <c r="C154" s="48" t="s">
        <v>847</v>
      </c>
      <c r="D154" s="50">
        <v>30</v>
      </c>
    </row>
    <row r="155" spans="1:4">
      <c r="A155" s="47">
        <v>2130153</v>
      </c>
      <c r="B155" s="48" t="s">
        <v>966</v>
      </c>
      <c r="C155" s="48" t="s">
        <v>847</v>
      </c>
      <c r="D155" s="50">
        <v>657</v>
      </c>
    </row>
    <row r="156" spans="1:4">
      <c r="A156" s="47">
        <v>2130199</v>
      </c>
      <c r="B156" s="48" t="s">
        <v>967</v>
      </c>
      <c r="C156" s="48" t="s">
        <v>847</v>
      </c>
      <c r="D156" s="50">
        <v>138.75</v>
      </c>
    </row>
    <row r="157" spans="1:4">
      <c r="A157" s="47">
        <v>2130200</v>
      </c>
      <c r="B157" s="48" t="s">
        <v>968</v>
      </c>
      <c r="C157" s="48" t="s">
        <v>847</v>
      </c>
      <c r="D157" s="50">
        <v>290.97</v>
      </c>
    </row>
    <row r="158" spans="1:4">
      <c r="A158" s="47">
        <v>2130207</v>
      </c>
      <c r="B158" s="48" t="s">
        <v>969</v>
      </c>
      <c r="C158" s="48" t="s">
        <v>847</v>
      </c>
      <c r="D158" s="50">
        <v>48.4</v>
      </c>
    </row>
    <row r="159" spans="1:4">
      <c r="A159" s="47">
        <v>2130211</v>
      </c>
      <c r="B159" s="48" t="s">
        <v>970</v>
      </c>
      <c r="C159" s="48" t="s">
        <v>847</v>
      </c>
      <c r="D159" s="50">
        <v>10</v>
      </c>
    </row>
    <row r="160" spans="1:4">
      <c r="A160" s="47">
        <v>2130221</v>
      </c>
      <c r="B160" s="48" t="s">
        <v>971</v>
      </c>
      <c r="C160" s="48" t="s">
        <v>847</v>
      </c>
      <c r="D160" s="50">
        <v>165</v>
      </c>
    </row>
    <row r="161" spans="1:4">
      <c r="A161" s="47">
        <v>2130234</v>
      </c>
      <c r="B161" s="48" t="s">
        <v>972</v>
      </c>
      <c r="C161" s="48" t="s">
        <v>847</v>
      </c>
      <c r="D161" s="50">
        <v>45.11</v>
      </c>
    </row>
    <row r="162" spans="1:4">
      <c r="A162" s="47">
        <v>2130299</v>
      </c>
      <c r="B162" s="48" t="s">
        <v>973</v>
      </c>
      <c r="C162" s="48" t="s">
        <v>847</v>
      </c>
      <c r="D162" s="50">
        <v>22.46</v>
      </c>
    </row>
    <row r="163" spans="1:4">
      <c r="A163" s="47">
        <v>2130300</v>
      </c>
      <c r="B163" s="48" t="s">
        <v>974</v>
      </c>
      <c r="C163" s="48" t="s">
        <v>847</v>
      </c>
      <c r="D163" s="50">
        <v>2211</v>
      </c>
    </row>
    <row r="164" spans="1:4">
      <c r="A164" s="47">
        <v>2130304</v>
      </c>
      <c r="B164" s="48" t="s">
        <v>975</v>
      </c>
      <c r="C164" s="48" t="s">
        <v>847</v>
      </c>
      <c r="D164" s="50">
        <v>30</v>
      </c>
    </row>
    <row r="165" spans="1:4">
      <c r="A165" s="47">
        <v>2130305</v>
      </c>
      <c r="B165" s="48" t="s">
        <v>976</v>
      </c>
      <c r="C165" s="48" t="s">
        <v>847</v>
      </c>
      <c r="D165" s="50">
        <v>1685</v>
      </c>
    </row>
    <row r="166" spans="1:4">
      <c r="A166" s="47">
        <v>2130306</v>
      </c>
      <c r="B166" s="48" t="s">
        <v>977</v>
      </c>
      <c r="C166" s="48" t="s">
        <v>847</v>
      </c>
      <c r="D166" s="50">
        <v>432</v>
      </c>
    </row>
    <row r="167" spans="1:4">
      <c r="A167" s="47">
        <v>2130316</v>
      </c>
      <c r="B167" s="48" t="s">
        <v>978</v>
      </c>
      <c r="C167" s="48" t="s">
        <v>847</v>
      </c>
      <c r="D167" s="50">
        <v>26</v>
      </c>
    </row>
    <row r="168" spans="1:4">
      <c r="A168" s="47">
        <v>2130399</v>
      </c>
      <c r="B168" s="48" t="s">
        <v>979</v>
      </c>
      <c r="C168" s="48" t="s">
        <v>847</v>
      </c>
      <c r="D168" s="50">
        <v>38</v>
      </c>
    </row>
    <row r="169" spans="1:4">
      <c r="A169" s="47">
        <v>2130500</v>
      </c>
      <c r="B169" s="48" t="s">
        <v>980</v>
      </c>
      <c r="C169" s="48" t="s">
        <v>847</v>
      </c>
      <c r="D169" s="50">
        <v>60</v>
      </c>
    </row>
    <row r="170" spans="1:4">
      <c r="A170" s="47">
        <v>2130599</v>
      </c>
      <c r="B170" s="48" t="s">
        <v>981</v>
      </c>
      <c r="C170" s="48" t="s">
        <v>847</v>
      </c>
      <c r="D170" s="50">
        <v>60</v>
      </c>
    </row>
    <row r="171" spans="1:4">
      <c r="A171" s="47">
        <v>2130700</v>
      </c>
      <c r="B171" s="48" t="s">
        <v>982</v>
      </c>
      <c r="C171" s="48" t="s">
        <v>847</v>
      </c>
      <c r="D171" s="50">
        <v>763</v>
      </c>
    </row>
    <row r="172" spans="1:4">
      <c r="A172" s="47">
        <v>2130701</v>
      </c>
      <c r="B172" s="48" t="s">
        <v>983</v>
      </c>
      <c r="C172" s="48" t="s">
        <v>847</v>
      </c>
      <c r="D172" s="50">
        <v>562</v>
      </c>
    </row>
    <row r="173" spans="1:4">
      <c r="A173" s="47">
        <v>2130707</v>
      </c>
      <c r="B173" s="48" t="s">
        <v>984</v>
      </c>
      <c r="C173" s="48" t="s">
        <v>847</v>
      </c>
      <c r="D173" s="50">
        <v>201</v>
      </c>
    </row>
    <row r="174" spans="1:4">
      <c r="A174" s="47">
        <v>2130800</v>
      </c>
      <c r="B174" s="48" t="s">
        <v>985</v>
      </c>
      <c r="C174" s="48" t="s">
        <v>847</v>
      </c>
      <c r="D174" s="50">
        <v>259</v>
      </c>
    </row>
    <row r="175" spans="1:4">
      <c r="A175" s="47">
        <v>2130804</v>
      </c>
      <c r="B175" s="48" t="s">
        <v>986</v>
      </c>
      <c r="C175" s="48" t="s">
        <v>847</v>
      </c>
      <c r="D175" s="50">
        <v>252</v>
      </c>
    </row>
    <row r="176" spans="1:4">
      <c r="A176" s="47">
        <v>2130899</v>
      </c>
      <c r="B176" s="48" t="s">
        <v>987</v>
      </c>
      <c r="C176" s="48" t="s">
        <v>847</v>
      </c>
      <c r="D176" s="50">
        <v>7</v>
      </c>
    </row>
    <row r="177" spans="1:4">
      <c r="A177" s="47">
        <v>2139900</v>
      </c>
      <c r="B177" s="48" t="s">
        <v>988</v>
      </c>
      <c r="C177" s="48" t="s">
        <v>847</v>
      </c>
      <c r="D177" s="50">
        <v>3391</v>
      </c>
    </row>
    <row r="178" spans="1:4">
      <c r="A178" s="47">
        <v>2139999</v>
      </c>
      <c r="B178" s="48" t="s">
        <v>988</v>
      </c>
      <c r="C178" s="48" t="s">
        <v>847</v>
      </c>
      <c r="D178" s="50">
        <v>3391</v>
      </c>
    </row>
    <row r="179" spans="1:4">
      <c r="A179" s="47">
        <v>2140000</v>
      </c>
      <c r="B179" s="48" t="s">
        <v>437</v>
      </c>
      <c r="C179" s="48" t="s">
        <v>847</v>
      </c>
      <c r="D179" s="49">
        <v>1200.57</v>
      </c>
    </row>
    <row r="180" spans="1:4">
      <c r="A180" s="47">
        <v>2140100</v>
      </c>
      <c r="B180" s="48" t="s">
        <v>989</v>
      </c>
      <c r="C180" s="48" t="s">
        <v>847</v>
      </c>
      <c r="D180" s="50">
        <v>166.57</v>
      </c>
    </row>
    <row r="181" spans="1:4">
      <c r="A181" s="47">
        <v>2140112</v>
      </c>
      <c r="B181" s="48" t="s">
        <v>990</v>
      </c>
      <c r="C181" s="48" t="s">
        <v>847</v>
      </c>
      <c r="D181" s="50">
        <v>10</v>
      </c>
    </row>
    <row r="182" spans="1:4">
      <c r="A182" s="47">
        <v>2140199</v>
      </c>
      <c r="B182" s="48" t="s">
        <v>991</v>
      </c>
      <c r="C182" s="48" t="s">
        <v>847</v>
      </c>
      <c r="D182" s="50">
        <v>156.57</v>
      </c>
    </row>
    <row r="183" spans="1:4">
      <c r="A183" s="47">
        <v>2140600</v>
      </c>
      <c r="B183" s="48" t="s">
        <v>992</v>
      </c>
      <c r="C183" s="48" t="s">
        <v>847</v>
      </c>
      <c r="D183" s="50">
        <v>793</v>
      </c>
    </row>
    <row r="184" spans="1:4">
      <c r="A184" s="47">
        <v>2140699</v>
      </c>
      <c r="B184" s="48" t="s">
        <v>993</v>
      </c>
      <c r="C184" s="48" t="s">
        <v>847</v>
      </c>
      <c r="D184" s="50">
        <v>793</v>
      </c>
    </row>
    <row r="185" spans="1:4">
      <c r="A185" s="47">
        <v>2149900</v>
      </c>
      <c r="B185" s="48" t="s">
        <v>994</v>
      </c>
      <c r="C185" s="48" t="s">
        <v>847</v>
      </c>
      <c r="D185" s="50">
        <v>241</v>
      </c>
    </row>
    <row r="186" spans="1:4">
      <c r="A186" s="47">
        <v>2149999</v>
      </c>
      <c r="B186" s="48" t="s">
        <v>994</v>
      </c>
      <c r="C186" s="48" t="s">
        <v>847</v>
      </c>
      <c r="D186" s="50">
        <v>241</v>
      </c>
    </row>
    <row r="187" spans="1:4">
      <c r="A187" s="47">
        <v>2150000</v>
      </c>
      <c r="B187" s="48" t="s">
        <v>449</v>
      </c>
      <c r="C187" s="48" t="s">
        <v>847</v>
      </c>
      <c r="D187" s="49">
        <v>2163.65</v>
      </c>
    </row>
    <row r="188" spans="1:4">
      <c r="A188" s="47">
        <v>2150200</v>
      </c>
      <c r="B188" s="48" t="s">
        <v>995</v>
      </c>
      <c r="C188" s="48" t="s">
        <v>847</v>
      </c>
      <c r="D188" s="50">
        <v>1110</v>
      </c>
    </row>
    <row r="189" spans="1:4">
      <c r="A189" s="47">
        <v>2150299</v>
      </c>
      <c r="B189" s="48" t="s">
        <v>996</v>
      </c>
      <c r="C189" s="48" t="s">
        <v>847</v>
      </c>
      <c r="D189" s="50">
        <v>1110</v>
      </c>
    </row>
    <row r="190" spans="1:4">
      <c r="A190" s="47">
        <v>2150800</v>
      </c>
      <c r="B190" s="48" t="s">
        <v>997</v>
      </c>
      <c r="C190" s="48" t="s">
        <v>847</v>
      </c>
      <c r="D190" s="50">
        <v>397</v>
      </c>
    </row>
    <row r="191" spans="1:4">
      <c r="A191" s="47">
        <v>2150805</v>
      </c>
      <c r="B191" s="48" t="s">
        <v>998</v>
      </c>
      <c r="C191" s="48" t="s">
        <v>847</v>
      </c>
      <c r="D191" s="50">
        <v>70</v>
      </c>
    </row>
    <row r="192" spans="1:4">
      <c r="A192" s="47">
        <v>2150899</v>
      </c>
      <c r="B192" s="48" t="s">
        <v>999</v>
      </c>
      <c r="C192" s="48" t="s">
        <v>847</v>
      </c>
      <c r="D192" s="50">
        <v>327</v>
      </c>
    </row>
    <row r="193" spans="1:4">
      <c r="A193" s="47">
        <v>2159900</v>
      </c>
      <c r="B193" s="48" t="s">
        <v>1000</v>
      </c>
      <c r="C193" s="48" t="s">
        <v>847</v>
      </c>
      <c r="D193" s="50">
        <v>656.65</v>
      </c>
    </row>
    <row r="194" spans="1:4">
      <c r="A194" s="47">
        <v>2159999</v>
      </c>
      <c r="B194" s="48" t="s">
        <v>1001</v>
      </c>
      <c r="C194" s="48" t="s">
        <v>847</v>
      </c>
      <c r="D194" s="50">
        <v>656.65</v>
      </c>
    </row>
    <row r="195" spans="1:4">
      <c r="A195" s="47">
        <v>2160000</v>
      </c>
      <c r="B195" s="48" t="s">
        <v>463</v>
      </c>
      <c r="C195" s="48" t="s">
        <v>847</v>
      </c>
      <c r="D195" s="49">
        <v>457.374</v>
      </c>
    </row>
    <row r="196" spans="1:4">
      <c r="A196" s="47">
        <v>2160200</v>
      </c>
      <c r="B196" s="48" t="s">
        <v>1002</v>
      </c>
      <c r="C196" s="48" t="s">
        <v>847</v>
      </c>
      <c r="D196" s="50">
        <v>287.88</v>
      </c>
    </row>
    <row r="197" spans="1:4">
      <c r="A197" s="47">
        <v>2160299</v>
      </c>
      <c r="B197" s="48" t="s">
        <v>1003</v>
      </c>
      <c r="C197" s="48" t="s">
        <v>847</v>
      </c>
      <c r="D197" s="50">
        <v>287.88</v>
      </c>
    </row>
    <row r="198" spans="1:4">
      <c r="A198" s="47">
        <v>2160600</v>
      </c>
      <c r="B198" s="48" t="s">
        <v>1004</v>
      </c>
      <c r="C198" s="48" t="s">
        <v>847</v>
      </c>
      <c r="D198" s="50">
        <v>159.494</v>
      </c>
    </row>
    <row r="199" spans="1:4">
      <c r="A199" s="47">
        <v>2160699</v>
      </c>
      <c r="B199" s="48" t="s">
        <v>1005</v>
      </c>
      <c r="C199" s="48" t="s">
        <v>847</v>
      </c>
      <c r="D199" s="50">
        <v>159.494</v>
      </c>
    </row>
    <row r="200" spans="1:4">
      <c r="A200" s="47">
        <v>2169900</v>
      </c>
      <c r="B200" s="48" t="s">
        <v>1006</v>
      </c>
      <c r="C200" s="48" t="s">
        <v>847</v>
      </c>
      <c r="D200" s="50">
        <v>10</v>
      </c>
    </row>
    <row r="201" spans="1:4">
      <c r="A201" s="47">
        <v>2169999</v>
      </c>
      <c r="B201" s="48" t="s">
        <v>1006</v>
      </c>
      <c r="C201" s="48" t="s">
        <v>847</v>
      </c>
      <c r="D201" s="50">
        <v>10</v>
      </c>
    </row>
    <row r="202" spans="1:4">
      <c r="A202" s="47">
        <v>2170000</v>
      </c>
      <c r="B202" s="48" t="s">
        <v>471</v>
      </c>
      <c r="C202" s="48" t="s">
        <v>847</v>
      </c>
      <c r="D202" s="50">
        <v>30</v>
      </c>
    </row>
    <row r="203" spans="1:4">
      <c r="A203" s="47">
        <v>2170300</v>
      </c>
      <c r="B203" s="48" t="s">
        <v>1007</v>
      </c>
      <c r="C203" s="48" t="s">
        <v>847</v>
      </c>
      <c r="D203" s="50">
        <v>30</v>
      </c>
    </row>
    <row r="204" spans="1:4">
      <c r="A204" s="47">
        <v>2170399</v>
      </c>
      <c r="B204" s="48" t="s">
        <v>1008</v>
      </c>
      <c r="C204" s="48" t="s">
        <v>847</v>
      </c>
      <c r="D204" s="50">
        <v>30</v>
      </c>
    </row>
    <row r="205" spans="1:4">
      <c r="A205" s="47">
        <v>2200000</v>
      </c>
      <c r="B205" s="48" t="s">
        <v>477</v>
      </c>
      <c r="C205" s="48" t="s">
        <v>847</v>
      </c>
      <c r="D205" s="49">
        <v>2206</v>
      </c>
    </row>
    <row r="206" spans="1:4">
      <c r="A206" s="47">
        <v>2200100</v>
      </c>
      <c r="B206" s="48" t="s">
        <v>1009</v>
      </c>
      <c r="C206" s="48" t="s">
        <v>847</v>
      </c>
      <c r="D206" s="50">
        <v>2206</v>
      </c>
    </row>
    <row r="207" spans="1:4">
      <c r="A207" s="47">
        <v>2200199</v>
      </c>
      <c r="B207" s="48" t="s">
        <v>1010</v>
      </c>
      <c r="C207" s="48" t="s">
        <v>847</v>
      </c>
      <c r="D207" s="50">
        <v>2206</v>
      </c>
    </row>
    <row r="208" spans="1:4">
      <c r="A208" s="47">
        <v>2210000</v>
      </c>
      <c r="B208" s="48" t="s">
        <v>485</v>
      </c>
      <c r="C208" s="48" t="s">
        <v>847</v>
      </c>
      <c r="D208" s="50">
        <v>2626.19</v>
      </c>
    </row>
    <row r="209" spans="1:4">
      <c r="A209" s="47">
        <v>2210100</v>
      </c>
      <c r="B209" s="48" t="s">
        <v>1011</v>
      </c>
      <c r="C209" s="48" t="s">
        <v>847</v>
      </c>
      <c r="D209" s="50">
        <v>2626.19</v>
      </c>
    </row>
    <row r="210" spans="1:4">
      <c r="A210" s="47">
        <v>2210103</v>
      </c>
      <c r="B210" s="48" t="s">
        <v>1012</v>
      </c>
      <c r="C210" s="48" t="s">
        <v>847</v>
      </c>
      <c r="D210" s="50">
        <v>179.19</v>
      </c>
    </row>
    <row r="211" spans="1:4">
      <c r="A211" s="47">
        <v>2210108</v>
      </c>
      <c r="B211" s="48" t="s">
        <v>1013</v>
      </c>
      <c r="C211" s="48" t="s">
        <v>847</v>
      </c>
      <c r="D211" s="50">
        <v>1403</v>
      </c>
    </row>
    <row r="212" spans="1:4">
      <c r="A212" s="47">
        <v>2210110</v>
      </c>
      <c r="B212" s="48" t="s">
        <v>1014</v>
      </c>
      <c r="C212" s="48" t="s">
        <v>847</v>
      </c>
      <c r="D212" s="50">
        <v>35</v>
      </c>
    </row>
    <row r="213" spans="1:4">
      <c r="A213" s="47">
        <v>2210199</v>
      </c>
      <c r="B213" s="48" t="s">
        <v>1015</v>
      </c>
      <c r="C213" s="48" t="s">
        <v>847</v>
      </c>
      <c r="D213" s="50">
        <v>1009</v>
      </c>
    </row>
    <row r="214" spans="1:4">
      <c r="A214" s="47">
        <v>2220000</v>
      </c>
      <c r="B214" s="48" t="s">
        <v>498</v>
      </c>
      <c r="C214" s="48" t="s">
        <v>847</v>
      </c>
      <c r="D214" s="50">
        <v>5.27</v>
      </c>
    </row>
    <row r="215" spans="1:4">
      <c r="A215" s="47">
        <v>2220100</v>
      </c>
      <c r="B215" s="48" t="s">
        <v>1016</v>
      </c>
      <c r="C215" s="48" t="s">
        <v>847</v>
      </c>
      <c r="D215" s="50">
        <v>5.27</v>
      </c>
    </row>
    <row r="216" spans="1:4">
      <c r="A216" s="47">
        <v>2220106</v>
      </c>
      <c r="B216" s="48" t="s">
        <v>1017</v>
      </c>
      <c r="C216" s="48" t="s">
        <v>847</v>
      </c>
      <c r="D216" s="50">
        <v>2.27</v>
      </c>
    </row>
    <row r="217" spans="1:4">
      <c r="A217" s="47">
        <v>2220199</v>
      </c>
      <c r="B217" s="48" t="s">
        <v>1018</v>
      </c>
      <c r="C217" s="48" t="s">
        <v>847</v>
      </c>
      <c r="D217" s="50">
        <v>3</v>
      </c>
    </row>
    <row r="218" spans="1:4">
      <c r="A218" s="47">
        <v>2240000</v>
      </c>
      <c r="B218" s="48" t="s">
        <v>504</v>
      </c>
      <c r="C218" s="48" t="s">
        <v>847</v>
      </c>
      <c r="D218" s="49">
        <v>654.83</v>
      </c>
    </row>
    <row r="219" spans="1:4">
      <c r="A219" s="47">
        <v>2240100</v>
      </c>
      <c r="B219" s="48" t="s">
        <v>1019</v>
      </c>
      <c r="C219" s="48" t="s">
        <v>847</v>
      </c>
      <c r="D219" s="49">
        <v>50</v>
      </c>
    </row>
    <row r="220" spans="1:4">
      <c r="A220" s="47">
        <v>2240199</v>
      </c>
      <c r="B220" s="48" t="s">
        <v>1020</v>
      </c>
      <c r="C220" s="48" t="s">
        <v>847</v>
      </c>
      <c r="D220" s="50">
        <v>50</v>
      </c>
    </row>
    <row r="221" spans="1:4">
      <c r="A221" s="47">
        <v>2240500</v>
      </c>
      <c r="B221" s="48" t="s">
        <v>1021</v>
      </c>
      <c r="C221" s="48" t="s">
        <v>847</v>
      </c>
      <c r="D221" s="49">
        <v>345.6</v>
      </c>
    </row>
    <row r="222" spans="1:4">
      <c r="A222" s="47">
        <v>2240504</v>
      </c>
      <c r="B222" s="48" t="s">
        <v>1022</v>
      </c>
      <c r="C222" s="48" t="s">
        <v>847</v>
      </c>
      <c r="D222" s="50">
        <v>4</v>
      </c>
    </row>
    <row r="223" spans="1:4">
      <c r="A223" s="47">
        <v>2240507</v>
      </c>
      <c r="B223" s="48" t="s">
        <v>1023</v>
      </c>
      <c r="C223" s="48" t="s">
        <v>847</v>
      </c>
      <c r="D223" s="50">
        <v>341.6</v>
      </c>
    </row>
    <row r="224" spans="1:4">
      <c r="A224" s="47">
        <v>2240600</v>
      </c>
      <c r="B224" s="48" t="s">
        <v>1024</v>
      </c>
      <c r="C224" s="48" t="s">
        <v>847</v>
      </c>
      <c r="D224" s="49">
        <v>234.23</v>
      </c>
    </row>
    <row r="225" spans="1:4">
      <c r="A225" s="47">
        <v>2240601</v>
      </c>
      <c r="B225" s="48" t="s">
        <v>1025</v>
      </c>
      <c r="C225" s="48" t="s">
        <v>847</v>
      </c>
      <c r="D225" s="50">
        <v>234.23</v>
      </c>
    </row>
    <row r="226" spans="1:4">
      <c r="A226" s="47">
        <v>2240700</v>
      </c>
      <c r="B226" s="48" t="s">
        <v>1026</v>
      </c>
      <c r="C226" s="48" t="s">
        <v>847</v>
      </c>
      <c r="D226" s="49">
        <v>5</v>
      </c>
    </row>
    <row r="227" spans="1:4">
      <c r="A227" s="47">
        <v>2240703</v>
      </c>
      <c r="B227" s="48" t="s">
        <v>1027</v>
      </c>
      <c r="C227" s="48" t="s">
        <v>847</v>
      </c>
      <c r="D227" s="50">
        <v>5</v>
      </c>
    </row>
    <row r="228" spans="1:4">
      <c r="A228" s="47">
        <v>2249900</v>
      </c>
      <c r="B228" s="48" t="s">
        <v>1028</v>
      </c>
      <c r="C228" s="48" t="s">
        <v>847</v>
      </c>
      <c r="D228" s="49">
        <v>20</v>
      </c>
    </row>
    <row r="229" spans="1:4">
      <c r="A229" s="47">
        <v>2249999</v>
      </c>
      <c r="B229" s="48" t="s">
        <v>1028</v>
      </c>
      <c r="C229" s="48" t="s">
        <v>847</v>
      </c>
      <c r="D229" s="50">
        <v>20</v>
      </c>
    </row>
    <row r="230" spans="1:4">
      <c r="A230" s="47">
        <v>2290000</v>
      </c>
      <c r="B230" s="48" t="s">
        <v>587</v>
      </c>
      <c r="C230" s="48" t="s">
        <v>847</v>
      </c>
      <c r="D230" s="50">
        <v>126</v>
      </c>
    </row>
    <row r="231" spans="1:4">
      <c r="A231" s="47">
        <v>2299900</v>
      </c>
      <c r="B231" s="48" t="s">
        <v>587</v>
      </c>
      <c r="C231" s="48" t="s">
        <v>847</v>
      </c>
      <c r="D231" s="50">
        <v>126</v>
      </c>
    </row>
    <row r="232" spans="1:4">
      <c r="A232" s="47">
        <v>2299999</v>
      </c>
      <c r="B232" s="48" t="s">
        <v>587</v>
      </c>
      <c r="C232" s="48" t="s">
        <v>847</v>
      </c>
      <c r="D232" s="50">
        <v>126</v>
      </c>
    </row>
  </sheetData>
  <mergeCells count="4">
    <mergeCell ref="A2:F2"/>
    <mergeCell ref="A4:A5"/>
    <mergeCell ref="B4:B5"/>
    <mergeCell ref="C4:C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A1" sqref="A1"/>
    </sheetView>
  </sheetViews>
  <sheetFormatPr defaultColWidth="9" defaultRowHeight="15.75" outlineLevelCol="5"/>
  <cols>
    <col min="1" max="1" width="39.875" customWidth="1"/>
    <col min="2" max="2" width="9.625" customWidth="1"/>
  </cols>
  <sheetData>
    <row r="1" spans="1:1">
      <c r="A1" t="s">
        <v>1029</v>
      </c>
    </row>
    <row r="2" ht="27" spans="1:6">
      <c r="A2" s="15" t="s">
        <v>23</v>
      </c>
      <c r="B2" s="15"/>
      <c r="C2" s="15"/>
      <c r="D2" s="15"/>
      <c r="E2" s="15"/>
      <c r="F2" s="31"/>
    </row>
    <row r="3" spans="1:6">
      <c r="A3" s="16" t="s">
        <v>1030</v>
      </c>
      <c r="B3" s="16"/>
      <c r="C3" s="17"/>
      <c r="D3" s="17"/>
      <c r="E3" s="16" t="s">
        <v>674</v>
      </c>
      <c r="F3" s="32"/>
    </row>
    <row r="4" ht="25.5" spans="1:5">
      <c r="A4" s="18" t="s">
        <v>66</v>
      </c>
      <c r="B4" s="18" t="s">
        <v>667</v>
      </c>
      <c r="C4" s="18" t="s">
        <v>115</v>
      </c>
      <c r="D4" s="19" t="s">
        <v>1031</v>
      </c>
      <c r="E4" s="18" t="s">
        <v>1032</v>
      </c>
    </row>
    <row r="5" spans="1:5">
      <c r="A5" s="18" t="s">
        <v>814</v>
      </c>
      <c r="B5" s="20">
        <f>B6+B7+B8</f>
        <v>1921</v>
      </c>
      <c r="C5" s="20">
        <f>C6+C7+C8</f>
        <v>623</v>
      </c>
      <c r="D5" s="21">
        <f t="shared" ref="D5:D10" si="0">C5/B5</f>
        <v>0.324310255075482</v>
      </c>
      <c r="E5" s="18"/>
    </row>
    <row r="6" spans="1:5">
      <c r="A6" s="20" t="s">
        <v>1033</v>
      </c>
      <c r="B6" s="22"/>
      <c r="C6" s="20">
        <v>13</v>
      </c>
      <c r="D6" s="21"/>
      <c r="E6" s="33"/>
    </row>
    <row r="7" spans="1:5">
      <c r="A7" s="20" t="s">
        <v>1034</v>
      </c>
      <c r="B7" s="22">
        <v>1330</v>
      </c>
      <c r="C7" s="20">
        <v>112</v>
      </c>
      <c r="D7" s="21">
        <f t="shared" si="0"/>
        <v>0.0842105263157895</v>
      </c>
      <c r="E7" s="34"/>
    </row>
    <row r="8" spans="1:5">
      <c r="A8" s="20" t="s">
        <v>1035</v>
      </c>
      <c r="B8" s="22">
        <f>SUM(B9:B10)</f>
        <v>591</v>
      </c>
      <c r="C8" s="20">
        <f>C9+C10</f>
        <v>498</v>
      </c>
      <c r="D8" s="21">
        <f t="shared" si="0"/>
        <v>0.842639593908629</v>
      </c>
      <c r="E8" s="18"/>
    </row>
    <row r="9" spans="1:5">
      <c r="A9" s="23" t="s">
        <v>1036</v>
      </c>
      <c r="B9" s="22">
        <v>506</v>
      </c>
      <c r="C9" s="20">
        <v>403</v>
      </c>
      <c r="D9" s="21">
        <f t="shared" si="0"/>
        <v>0.796442687747036</v>
      </c>
      <c r="E9" s="18"/>
    </row>
    <row r="10" spans="1:5">
      <c r="A10" s="24" t="s">
        <v>1037</v>
      </c>
      <c r="B10" s="22">
        <v>85</v>
      </c>
      <c r="C10" s="20">
        <v>95</v>
      </c>
      <c r="D10" s="21">
        <f t="shared" si="0"/>
        <v>1.11764705882353</v>
      </c>
      <c r="E10" s="33"/>
    </row>
    <row r="11" spans="1:6">
      <c r="A11" s="25" t="s">
        <v>1038</v>
      </c>
      <c r="B11" s="25"/>
      <c r="C11" s="26"/>
      <c r="D11" s="27"/>
      <c r="E11" s="27"/>
      <c r="F11" s="27"/>
    </row>
    <row r="12" ht="53" customHeight="1" spans="1:6">
      <c r="A12" s="28" t="s">
        <v>1039</v>
      </c>
      <c r="B12" s="28"/>
      <c r="C12" s="28"/>
      <c r="D12" s="28"/>
      <c r="E12" s="28"/>
      <c r="F12" s="28"/>
    </row>
    <row r="13" ht="53" customHeight="1" spans="1:6">
      <c r="A13" s="28" t="s">
        <v>1040</v>
      </c>
      <c r="B13" s="28"/>
      <c r="C13" s="28"/>
      <c r="D13" s="28"/>
      <c r="E13" s="28"/>
      <c r="F13" s="28"/>
    </row>
    <row r="14" ht="53" customHeight="1" spans="1:6">
      <c r="A14" s="29" t="s">
        <v>1041</v>
      </c>
      <c r="B14" s="29"/>
      <c r="C14" s="29"/>
      <c r="D14" s="29"/>
      <c r="E14" s="29"/>
      <c r="F14" s="29"/>
    </row>
    <row r="15" ht="53" customHeight="1" spans="1:6">
      <c r="A15" s="30" t="s">
        <v>1042</v>
      </c>
      <c r="B15" s="30"/>
      <c r="C15" s="30"/>
      <c r="D15" s="30"/>
      <c r="E15" s="30"/>
      <c r="F15" s="30"/>
    </row>
  </sheetData>
  <mergeCells count="5">
    <mergeCell ref="A2:E2"/>
    <mergeCell ref="A12:F12"/>
    <mergeCell ref="A13:F13"/>
    <mergeCell ref="A14:F14"/>
    <mergeCell ref="A15:F1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4"/>
  <sheetViews>
    <sheetView zoomScale="72" zoomScaleNormal="72" workbookViewId="0">
      <selection activeCell="D7" sqref="D7"/>
    </sheetView>
  </sheetViews>
  <sheetFormatPr defaultColWidth="9" defaultRowHeight="15.75" outlineLevelCol="4"/>
  <cols>
    <col min="1" max="1" width="6.25" style="2" customWidth="1"/>
    <col min="2" max="2" width="16.125" style="2" customWidth="1"/>
    <col min="3" max="3" width="27" style="2" customWidth="1"/>
    <col min="4" max="4" width="38.125" style="2" customWidth="1"/>
    <col min="5" max="5" width="33.75" style="2" customWidth="1"/>
    <col min="6" max="16384" width="9" style="2"/>
  </cols>
  <sheetData>
    <row r="1" s="1" customFormat="1" ht="19" customHeight="1" spans="1:4">
      <c r="A1" s="3" t="s">
        <v>1043</v>
      </c>
      <c r="B1" s="3"/>
      <c r="C1" s="4"/>
      <c r="D1" s="4"/>
    </row>
    <row r="2" s="1" customFormat="1" ht="30" customHeight="1" spans="1:5">
      <c r="A2" s="5" t="s">
        <v>24</v>
      </c>
      <c r="B2" s="5"/>
      <c r="C2" s="5"/>
      <c r="D2" s="5"/>
      <c r="E2" s="5"/>
    </row>
    <row r="3" s="1" customFormat="1" ht="24" customHeight="1" spans="1:4">
      <c r="A3" s="6" t="s">
        <v>1044</v>
      </c>
      <c r="B3" s="6"/>
      <c r="C3" s="7"/>
      <c r="D3" s="8"/>
    </row>
    <row r="4" s="2" customFormat="1" ht="29" customHeight="1" spans="1:5">
      <c r="A4" s="9" t="s">
        <v>0</v>
      </c>
      <c r="B4" s="9" t="s">
        <v>1045</v>
      </c>
      <c r="C4" s="9" t="s">
        <v>1046</v>
      </c>
      <c r="D4" s="9" t="s">
        <v>1047</v>
      </c>
      <c r="E4" s="9" t="s">
        <v>1048</v>
      </c>
    </row>
    <row r="5" s="2" customFormat="1" ht="108" customHeight="1" spans="1:5">
      <c r="A5" s="10">
        <v>1</v>
      </c>
      <c r="B5" s="11" t="s">
        <v>1049</v>
      </c>
      <c r="C5" s="12" t="s">
        <v>1050</v>
      </c>
      <c r="D5" s="12" t="s">
        <v>1051</v>
      </c>
      <c r="E5" s="12" t="s">
        <v>1052</v>
      </c>
    </row>
    <row r="6" s="2" customFormat="1" ht="109" customHeight="1" spans="1:5">
      <c r="A6" s="10">
        <v>2</v>
      </c>
      <c r="B6" s="11" t="s">
        <v>1053</v>
      </c>
      <c r="C6" s="12" t="s">
        <v>1054</v>
      </c>
      <c r="D6" s="12" t="s">
        <v>1055</v>
      </c>
      <c r="E6" s="12" t="s">
        <v>1056</v>
      </c>
    </row>
    <row r="7" s="2" customFormat="1" ht="118" customHeight="1" spans="1:5">
      <c r="A7" s="10">
        <v>3</v>
      </c>
      <c r="B7" s="11" t="s">
        <v>1057</v>
      </c>
      <c r="C7" s="12" t="s">
        <v>1058</v>
      </c>
      <c r="D7" s="12" t="s">
        <v>1059</v>
      </c>
      <c r="E7" s="12" t="s">
        <v>1060</v>
      </c>
    </row>
    <row r="8" s="2" customFormat="1" ht="127" customHeight="1" spans="1:5">
      <c r="A8" s="10">
        <v>4</v>
      </c>
      <c r="B8" s="11" t="s">
        <v>1061</v>
      </c>
      <c r="C8" s="12" t="s">
        <v>1062</v>
      </c>
      <c r="D8" s="12" t="s">
        <v>1063</v>
      </c>
      <c r="E8" s="12" t="s">
        <v>1064</v>
      </c>
    </row>
    <row r="9" s="2" customFormat="1" ht="140" customHeight="1" spans="1:5">
      <c r="A9" s="10">
        <v>5</v>
      </c>
      <c r="B9" s="13" t="s">
        <v>1065</v>
      </c>
      <c r="C9" s="12" t="s">
        <v>1066</v>
      </c>
      <c r="D9" s="12" t="s">
        <v>1067</v>
      </c>
      <c r="E9" s="12" t="s">
        <v>1068</v>
      </c>
    </row>
    <row r="10" s="2" customFormat="1" ht="162" customHeight="1" spans="1:5">
      <c r="A10" s="10">
        <v>6</v>
      </c>
      <c r="B10" s="13" t="s">
        <v>1069</v>
      </c>
      <c r="C10" s="14" t="s">
        <v>1070</v>
      </c>
      <c r="D10" s="12" t="s">
        <v>1071</v>
      </c>
      <c r="E10" s="12" t="s">
        <v>1072</v>
      </c>
    </row>
    <row r="11" s="2" customFormat="1" ht="162" customHeight="1" spans="1:5">
      <c r="A11" s="10">
        <v>7</v>
      </c>
      <c r="B11" s="13" t="s">
        <v>1073</v>
      </c>
      <c r="C11" s="12" t="s">
        <v>1074</v>
      </c>
      <c r="D11" s="12" t="s">
        <v>1075</v>
      </c>
      <c r="E11" s="12" t="s">
        <v>1076</v>
      </c>
    </row>
    <row r="12" s="2" customFormat="1" ht="156" customHeight="1" spans="1:5">
      <c r="A12" s="10">
        <v>8</v>
      </c>
      <c r="B12" s="13" t="s">
        <v>1077</v>
      </c>
      <c r="C12" s="12" t="s">
        <v>1078</v>
      </c>
      <c r="D12" s="12" t="s">
        <v>1079</v>
      </c>
      <c r="E12" s="12" t="s">
        <v>1080</v>
      </c>
    </row>
    <row r="13" s="2" customFormat="1" ht="159" customHeight="1" spans="1:5">
      <c r="A13" s="10">
        <v>9</v>
      </c>
      <c r="B13" s="13" t="s">
        <v>1081</v>
      </c>
      <c r="C13" s="12" t="s">
        <v>1082</v>
      </c>
      <c r="D13" s="12" t="s">
        <v>1083</v>
      </c>
      <c r="E13" s="12" t="s">
        <v>1084</v>
      </c>
    </row>
    <row r="14" s="2" customFormat="1" ht="193" customHeight="1" spans="1:5">
      <c r="A14" s="10">
        <v>10</v>
      </c>
      <c r="B14" s="13" t="s">
        <v>1085</v>
      </c>
      <c r="C14" s="12" t="s">
        <v>1086</v>
      </c>
      <c r="D14" s="12" t="s">
        <v>1087</v>
      </c>
      <c r="E14" s="12" t="s">
        <v>1088</v>
      </c>
    </row>
  </sheetData>
  <mergeCells count="3">
    <mergeCell ref="A1:B1"/>
    <mergeCell ref="A2:E2"/>
    <mergeCell ref="A3:B3"/>
  </mergeCells>
  <printOptions horizontalCentered="1"/>
  <pageMargins left="0.751388888888889" right="0.751388888888889" top="1" bottom="1" header="0.5" footer="0.5"/>
  <pageSetup paperSize="9" firstPageNumber="22" fitToHeight="0" orientation="landscape" useFirstPageNumber="1" horizontalDpi="600"/>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R49"/>
  <sheetViews>
    <sheetView workbookViewId="0">
      <selection activeCell="C29" sqref="C29"/>
    </sheetView>
  </sheetViews>
  <sheetFormatPr defaultColWidth="12.125" defaultRowHeight="16.9" customHeight="1"/>
  <cols>
    <col min="1" max="1" width="40.625" style="161" customWidth="1"/>
    <col min="2" max="2" width="15.25" style="161" customWidth="1"/>
    <col min="3" max="3" width="16.125" style="161" customWidth="1"/>
    <col min="4" max="4" width="11" style="161" customWidth="1"/>
    <col min="5" max="5" width="19" style="161" customWidth="1"/>
    <col min="6" max="6" width="19.375" style="161" customWidth="1"/>
    <col min="7" max="250" width="12.125" style="161" customWidth="1"/>
    <col min="251" max="251" width="12.125" style="161"/>
    <col min="252" max="252" width="12.125" style="151"/>
    <col min="253" max="253" width="12.125" style="161"/>
  </cols>
  <sheetData>
    <row r="1" customHeight="1" spans="1:1">
      <c r="A1" s="161" t="s">
        <v>65</v>
      </c>
    </row>
    <row r="2" s="161" customFormat="1" ht="33.95" customHeight="1" spans="1:252">
      <c r="A2" s="173" t="s">
        <v>3</v>
      </c>
      <c r="B2" s="92"/>
      <c r="C2" s="92"/>
      <c r="D2" s="92"/>
      <c r="IR2" s="151"/>
    </row>
    <row r="3" s="161" customFormat="1" ht="17.1" customHeight="1" spans="1:252">
      <c r="A3" s="170" t="s">
        <v>26</v>
      </c>
      <c r="B3" s="170"/>
      <c r="C3" s="170"/>
      <c r="D3" s="170"/>
      <c r="IR3" s="151"/>
    </row>
    <row r="4" s="161" customFormat="1" ht="48" customHeight="1" spans="1:252">
      <c r="A4" s="115" t="s">
        <v>66</v>
      </c>
      <c r="B4" s="174" t="s">
        <v>29</v>
      </c>
      <c r="C4" s="174" t="s">
        <v>30</v>
      </c>
      <c r="D4" s="174" t="s">
        <v>67</v>
      </c>
      <c r="IR4" s="151"/>
    </row>
    <row r="5" s="161" customFormat="1" ht="17.1" customHeight="1" spans="1:252">
      <c r="A5" s="149" t="s">
        <v>68</v>
      </c>
      <c r="B5" s="175">
        <v>30190</v>
      </c>
      <c r="C5" s="175">
        <v>29527</v>
      </c>
      <c r="D5" s="176">
        <f>(C5-B5)/B5</f>
        <v>-0.0219609142100033</v>
      </c>
      <c r="IR5" s="151"/>
    </row>
    <row r="6" s="161" customFormat="1" ht="17.1" customHeight="1" spans="1:252">
      <c r="A6" s="149" t="s">
        <v>69</v>
      </c>
      <c r="B6" s="177"/>
      <c r="C6" s="177"/>
      <c r="D6" s="176"/>
      <c r="IR6" s="151"/>
    </row>
    <row r="7" s="161" customFormat="1" ht="17.1" customHeight="1" spans="1:252">
      <c r="A7" s="149" t="s">
        <v>70</v>
      </c>
      <c r="B7" s="175">
        <v>120</v>
      </c>
      <c r="C7" s="175">
        <v>385</v>
      </c>
      <c r="D7" s="176">
        <f t="shared" ref="D6:D34" si="0">(C7-B7)/B7</f>
        <v>2.20833333333333</v>
      </c>
      <c r="IR7" s="151"/>
    </row>
    <row r="8" s="161" customFormat="1" ht="17.1" customHeight="1" spans="1:252">
      <c r="A8" s="149" t="s">
        <v>71</v>
      </c>
      <c r="B8" s="175">
        <v>13023</v>
      </c>
      <c r="C8" s="175">
        <v>13560</v>
      </c>
      <c r="D8" s="176">
        <f t="shared" si="0"/>
        <v>0.041234738539507</v>
      </c>
      <c r="IR8" s="151"/>
    </row>
    <row r="9" s="161" customFormat="1" customHeight="1" spans="1:252">
      <c r="A9" s="149" t="s">
        <v>72</v>
      </c>
      <c r="B9" s="178">
        <v>30226</v>
      </c>
      <c r="C9" s="175">
        <v>31186</v>
      </c>
      <c r="D9" s="176">
        <f t="shared" si="0"/>
        <v>0.0317607357903791</v>
      </c>
      <c r="IR9" s="151"/>
    </row>
    <row r="10" s="161" customFormat="1" customHeight="1" spans="1:252">
      <c r="A10" s="149" t="s">
        <v>73</v>
      </c>
      <c r="B10" s="178">
        <v>6092</v>
      </c>
      <c r="C10" s="175">
        <v>7757</v>
      </c>
      <c r="D10" s="176">
        <f t="shared" si="0"/>
        <v>0.273309258043336</v>
      </c>
      <c r="IR10" s="151"/>
    </row>
    <row r="11" s="161" customFormat="1" customHeight="1" spans="1:252">
      <c r="A11" s="149" t="s">
        <v>74</v>
      </c>
      <c r="B11" s="178">
        <v>3918</v>
      </c>
      <c r="C11" s="175">
        <v>5306</v>
      </c>
      <c r="D11" s="176">
        <f t="shared" si="0"/>
        <v>0.354262378764676</v>
      </c>
      <c r="IR11" s="151"/>
    </row>
    <row r="12" s="161" customFormat="1" customHeight="1" spans="1:252">
      <c r="A12" s="149" t="s">
        <v>75</v>
      </c>
      <c r="B12" s="178">
        <v>36809</v>
      </c>
      <c r="C12" s="175">
        <v>41369</v>
      </c>
      <c r="D12" s="176">
        <f t="shared" si="0"/>
        <v>0.123882746067538</v>
      </c>
      <c r="IR12" s="151"/>
    </row>
    <row r="13" s="161" customFormat="1" customHeight="1" spans="1:252">
      <c r="A13" s="149" t="s">
        <v>76</v>
      </c>
      <c r="B13" s="178">
        <v>24895</v>
      </c>
      <c r="C13" s="175">
        <v>22663</v>
      </c>
      <c r="D13" s="176">
        <f t="shared" si="0"/>
        <v>-0.089656557541675</v>
      </c>
      <c r="IR13" s="151"/>
    </row>
    <row r="14" s="161" customFormat="1" customHeight="1" spans="1:252">
      <c r="A14" s="149" t="s">
        <v>77</v>
      </c>
      <c r="B14" s="178">
        <v>14030</v>
      </c>
      <c r="C14" s="175">
        <v>10989</v>
      </c>
      <c r="D14" s="176">
        <f t="shared" si="0"/>
        <v>-0.216749821810406</v>
      </c>
      <c r="IR14" s="151"/>
    </row>
    <row r="15" s="161" customFormat="1" customHeight="1" spans="1:252">
      <c r="A15" s="149" t="s">
        <v>78</v>
      </c>
      <c r="B15" s="178">
        <v>18567</v>
      </c>
      <c r="C15" s="175">
        <v>24605</v>
      </c>
      <c r="D15" s="176">
        <f t="shared" si="0"/>
        <v>0.325200624764367</v>
      </c>
      <c r="IR15" s="151"/>
    </row>
    <row r="16" s="161" customFormat="1" customHeight="1" spans="1:252">
      <c r="A16" s="149" t="s">
        <v>79</v>
      </c>
      <c r="B16" s="178">
        <v>39267</v>
      </c>
      <c r="C16" s="175">
        <v>47865</v>
      </c>
      <c r="D16" s="176">
        <f t="shared" si="0"/>
        <v>0.218962487584995</v>
      </c>
      <c r="IR16" s="151"/>
    </row>
    <row r="17" s="161" customFormat="1" customHeight="1" spans="1:252">
      <c r="A17" s="149" t="s">
        <v>80</v>
      </c>
      <c r="B17" s="178">
        <v>8090</v>
      </c>
      <c r="C17" s="175">
        <v>8420</v>
      </c>
      <c r="D17" s="176">
        <f t="shared" si="0"/>
        <v>0.0407911001236094</v>
      </c>
      <c r="IR17" s="151"/>
    </row>
    <row r="18" s="161" customFormat="1" customHeight="1" spans="1:252">
      <c r="A18" s="149" t="s">
        <v>81</v>
      </c>
      <c r="B18" s="178">
        <v>3213</v>
      </c>
      <c r="C18" s="175">
        <v>2791</v>
      </c>
      <c r="D18" s="176">
        <f t="shared" si="0"/>
        <v>-0.131341425459073</v>
      </c>
      <c r="IR18" s="151"/>
    </row>
    <row r="19" s="161" customFormat="1" customHeight="1" spans="1:252">
      <c r="A19" s="149" t="s">
        <v>82</v>
      </c>
      <c r="B19" s="178">
        <v>4989</v>
      </c>
      <c r="C19" s="175">
        <v>2105</v>
      </c>
      <c r="D19" s="176">
        <f t="shared" si="0"/>
        <v>-0.578071757867308</v>
      </c>
      <c r="IR19" s="151"/>
    </row>
    <row r="20" s="161" customFormat="1" customHeight="1" spans="1:252">
      <c r="A20" s="149" t="s">
        <v>83</v>
      </c>
      <c r="B20" s="178">
        <v>100</v>
      </c>
      <c r="C20" s="175">
        <v>82</v>
      </c>
      <c r="D20" s="176">
        <f t="shared" si="0"/>
        <v>-0.18</v>
      </c>
      <c r="IR20" s="151"/>
    </row>
    <row r="21" s="161" customFormat="1" customHeight="1" spans="1:252">
      <c r="A21" s="149" t="s">
        <v>84</v>
      </c>
      <c r="B21" s="175">
        <v>14</v>
      </c>
      <c r="C21" s="175"/>
      <c r="D21" s="176">
        <f t="shared" si="0"/>
        <v>-1</v>
      </c>
      <c r="IR21" s="151"/>
    </row>
    <row r="22" s="161" customFormat="1" customHeight="1" spans="1:252">
      <c r="A22" s="149" t="s">
        <v>85</v>
      </c>
      <c r="B22" s="178">
        <v>2912</v>
      </c>
      <c r="C22" s="175">
        <v>5090</v>
      </c>
      <c r="D22" s="176">
        <f t="shared" si="0"/>
        <v>0.74793956043956</v>
      </c>
      <c r="IR22" s="151"/>
    </row>
    <row r="23" s="161" customFormat="1" customHeight="1" spans="1:252">
      <c r="A23" s="149" t="s">
        <v>86</v>
      </c>
      <c r="B23" s="178">
        <v>17235</v>
      </c>
      <c r="C23" s="175">
        <v>17680</v>
      </c>
      <c r="D23" s="176">
        <f t="shared" si="0"/>
        <v>0.0258195532346968</v>
      </c>
      <c r="IR23" s="151"/>
    </row>
    <row r="24" s="161" customFormat="1" customHeight="1" spans="1:252">
      <c r="A24" s="149" t="s">
        <v>87</v>
      </c>
      <c r="B24" s="178">
        <v>1098</v>
      </c>
      <c r="C24" s="175">
        <v>1605</v>
      </c>
      <c r="D24" s="176">
        <f t="shared" si="0"/>
        <v>0.461748633879781</v>
      </c>
      <c r="IR24" s="151"/>
    </row>
    <row r="25" s="161" customFormat="1" customHeight="1" spans="1:252">
      <c r="A25" s="149" t="s">
        <v>88</v>
      </c>
      <c r="B25" s="178">
        <v>1945</v>
      </c>
      <c r="C25" s="175">
        <v>2571</v>
      </c>
      <c r="D25" s="176">
        <f t="shared" si="0"/>
        <v>0.321850899742931</v>
      </c>
      <c r="IR25" s="151"/>
    </row>
    <row r="26" s="161" customFormat="1" customHeight="1" spans="1:252">
      <c r="A26" s="149" t="s">
        <v>89</v>
      </c>
      <c r="B26" s="179"/>
      <c r="C26" s="179"/>
      <c r="D26" s="176"/>
      <c r="IR26" s="151"/>
    </row>
    <row r="27" s="161" customFormat="1" customHeight="1" spans="1:252">
      <c r="A27" s="149" t="s">
        <v>90</v>
      </c>
      <c r="B27" s="179">
        <v>372</v>
      </c>
      <c r="C27" s="179">
        <v>2007</v>
      </c>
      <c r="D27" s="176">
        <f t="shared" si="0"/>
        <v>4.39516129032258</v>
      </c>
      <c r="IR27" s="151"/>
    </row>
    <row r="28" s="161" customFormat="1" customHeight="1" spans="1:252">
      <c r="A28" s="149" t="s">
        <v>91</v>
      </c>
      <c r="B28" s="175">
        <v>8526</v>
      </c>
      <c r="C28" s="175">
        <v>9551</v>
      </c>
      <c r="D28" s="176">
        <f t="shared" si="0"/>
        <v>0.120220501993901</v>
      </c>
      <c r="IR28" s="151"/>
    </row>
    <row r="29" s="161" customFormat="1" ht="17.1" customHeight="1" spans="1:252">
      <c r="A29" s="155" t="s">
        <v>92</v>
      </c>
      <c r="B29" s="180">
        <f>SUM(B5:B28)</f>
        <v>265631</v>
      </c>
      <c r="C29" s="180">
        <f>SUM(C5:C28)</f>
        <v>287114</v>
      </c>
      <c r="D29" s="176">
        <f t="shared" si="0"/>
        <v>0.0808753496391611</v>
      </c>
      <c r="IR29" s="151"/>
    </row>
    <row r="30" s="161" customFormat="1" ht="17.1" customHeight="1" spans="1:252">
      <c r="A30" s="98" t="s">
        <v>93</v>
      </c>
      <c r="B30" s="181">
        <f>B31+B32</f>
        <v>15556</v>
      </c>
      <c r="C30" s="181">
        <f>C31+C32</f>
        <v>12526</v>
      </c>
      <c r="D30" s="176">
        <f t="shared" si="0"/>
        <v>-0.194780149138596</v>
      </c>
      <c r="IR30" s="151"/>
    </row>
    <row r="31" s="161" customFormat="1" ht="17.1" customHeight="1" spans="1:252">
      <c r="A31" s="98" t="s">
        <v>94</v>
      </c>
      <c r="B31" s="182">
        <v>726</v>
      </c>
      <c r="C31" s="182">
        <v>726</v>
      </c>
      <c r="D31" s="176">
        <f t="shared" si="0"/>
        <v>0</v>
      </c>
      <c r="IR31" s="151"/>
    </row>
    <row r="32" s="161" customFormat="1" ht="17.1" customHeight="1" spans="1:252">
      <c r="A32" s="183" t="s">
        <v>95</v>
      </c>
      <c r="B32" s="182">
        <v>14830</v>
      </c>
      <c r="C32" s="182">
        <v>11800</v>
      </c>
      <c r="D32" s="176">
        <f t="shared" si="0"/>
        <v>-0.204315576534053</v>
      </c>
      <c r="IR32" s="151"/>
    </row>
    <row r="33" s="161" customFormat="1" ht="17.1" customHeight="1" spans="1:252">
      <c r="A33" s="184" t="s">
        <v>96</v>
      </c>
      <c r="B33" s="181">
        <v>20477</v>
      </c>
      <c r="C33" s="181">
        <v>56811</v>
      </c>
      <c r="D33" s="176">
        <f t="shared" si="0"/>
        <v>1.77438101284368</v>
      </c>
      <c r="IR33" s="151"/>
    </row>
    <row r="34" s="161" customFormat="1" ht="17.1" customHeight="1" spans="1:252">
      <c r="A34" s="184" t="s">
        <v>97</v>
      </c>
      <c r="B34" s="182">
        <v>20477</v>
      </c>
      <c r="C34" s="182">
        <v>56709</v>
      </c>
      <c r="D34" s="176">
        <f t="shared" si="0"/>
        <v>1.76939981442594</v>
      </c>
      <c r="IR34" s="151"/>
    </row>
    <row r="35" s="161" customFormat="1" customHeight="1" spans="1:252">
      <c r="A35" s="183"/>
      <c r="B35" s="181"/>
      <c r="C35" s="181"/>
      <c r="D35" s="181"/>
      <c r="IR35" s="151"/>
    </row>
    <row r="36" s="161" customFormat="1" customHeight="1" spans="1:252">
      <c r="A36" s="184" t="s">
        <v>98</v>
      </c>
      <c r="B36" s="181"/>
      <c r="C36" s="181"/>
      <c r="D36" s="181"/>
      <c r="IR36" s="151"/>
    </row>
    <row r="37" s="161" customFormat="1" customHeight="1" spans="1:252">
      <c r="A37" s="184" t="s">
        <v>99</v>
      </c>
      <c r="B37" s="181"/>
      <c r="C37" s="181"/>
      <c r="D37" s="181"/>
      <c r="IR37" s="151"/>
    </row>
    <row r="38" s="161" customFormat="1" customHeight="1" spans="1:252">
      <c r="A38" s="184" t="s">
        <v>100</v>
      </c>
      <c r="B38" s="181"/>
      <c r="C38" s="181"/>
      <c r="D38" s="181"/>
      <c r="IR38" s="151"/>
    </row>
    <row r="39" s="161" customFormat="1" customHeight="1" spans="1:252">
      <c r="A39" s="184" t="s">
        <v>101</v>
      </c>
      <c r="B39" s="181">
        <v>27382</v>
      </c>
      <c r="C39" s="181">
        <v>31169</v>
      </c>
      <c r="D39" s="176">
        <f>(C39-B39)/B39</f>
        <v>0.138302534511723</v>
      </c>
      <c r="IR39" s="151"/>
    </row>
    <row r="40" s="161" customFormat="1" customHeight="1" spans="1:252">
      <c r="A40" s="184" t="s">
        <v>102</v>
      </c>
      <c r="B40" s="181"/>
      <c r="C40" s="181"/>
      <c r="D40" s="181"/>
      <c r="IR40" s="151"/>
    </row>
    <row r="41" s="161" customFormat="1" customHeight="1" spans="1:252">
      <c r="A41" s="183" t="s">
        <v>103</v>
      </c>
      <c r="B41" s="181"/>
      <c r="C41" s="181"/>
      <c r="D41" s="181"/>
      <c r="IR41" s="151"/>
    </row>
    <row r="42" s="161" customFormat="1" customHeight="1" spans="1:252">
      <c r="A42" s="183" t="s">
        <v>104</v>
      </c>
      <c r="B42" s="181"/>
      <c r="C42" s="181"/>
      <c r="D42" s="181"/>
      <c r="IR42" s="151"/>
    </row>
    <row r="43" s="161" customFormat="1" customHeight="1" spans="1:252">
      <c r="A43" s="183" t="s">
        <v>105</v>
      </c>
      <c r="B43" s="181"/>
      <c r="C43" s="181"/>
      <c r="D43" s="181"/>
      <c r="IR43" s="151"/>
    </row>
    <row r="44" s="161" customFormat="1" customHeight="1" spans="1:252">
      <c r="A44" s="184" t="s">
        <v>106</v>
      </c>
      <c r="B44" s="181"/>
      <c r="C44" s="181"/>
      <c r="D44" s="181"/>
      <c r="IR44" s="151"/>
    </row>
    <row r="45" s="161" customFormat="1" customHeight="1" spans="1:252">
      <c r="A45" s="184" t="s">
        <v>107</v>
      </c>
      <c r="B45" s="181"/>
      <c r="C45" s="181"/>
      <c r="D45" s="181"/>
      <c r="IR45" s="151"/>
    </row>
    <row r="46" s="161" customFormat="1" customHeight="1" spans="1:252">
      <c r="A46" s="184" t="s">
        <v>108</v>
      </c>
      <c r="B46" s="181"/>
      <c r="C46" s="181"/>
      <c r="D46" s="181"/>
      <c r="IR46" s="151"/>
    </row>
    <row r="47" s="161" customFormat="1" customHeight="1" spans="1:252">
      <c r="A47" s="184" t="s">
        <v>109</v>
      </c>
      <c r="B47" s="181">
        <v>52853</v>
      </c>
      <c r="C47" s="185">
        <v>57822</v>
      </c>
      <c r="D47" s="176">
        <f>(C47-B47)/B47</f>
        <v>0.0940154768887291</v>
      </c>
      <c r="IR47" s="151"/>
    </row>
    <row r="48" s="161" customFormat="1" customHeight="1" spans="1:252">
      <c r="A48" s="186" t="s">
        <v>110</v>
      </c>
      <c r="B48" s="181">
        <f>B29+B30+B33+B36+B37+B38+B39+B40+B44+B45+B46+B47</f>
        <v>381899</v>
      </c>
      <c r="C48" s="181">
        <f>C29+C30+C33+C36+C37+C38+C39+C40+C44+C45+C46+C47</f>
        <v>445442</v>
      </c>
      <c r="D48" s="176">
        <f>(C48-B48)/B48</f>
        <v>0.166386924291501</v>
      </c>
      <c r="IR48" s="151"/>
    </row>
    <row r="49" s="161" customFormat="1" customHeight="1" spans="4:252">
      <c r="D49" s="187"/>
      <c r="IR49" s="151"/>
    </row>
  </sheetData>
  <mergeCells count="2">
    <mergeCell ref="A2:D2"/>
    <mergeCell ref="A3:D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481"/>
  <sheetViews>
    <sheetView topLeftCell="A327" workbookViewId="0">
      <selection activeCell="B362" sqref="B362"/>
    </sheetView>
  </sheetViews>
  <sheetFormatPr defaultColWidth="9" defaultRowHeight="15.75" outlineLevelCol="3"/>
  <cols>
    <col min="1" max="1" width="12" style="152" customWidth="1"/>
    <col min="2" max="3" width="18.125" style="35" customWidth="1"/>
    <col min="4" max="4" width="8.625" style="35" customWidth="1"/>
    <col min="5" max="16384" width="9" style="35"/>
  </cols>
  <sheetData>
    <row r="1" spans="1:1">
      <c r="A1" s="152" t="s">
        <v>111</v>
      </c>
    </row>
    <row r="2" ht="42" customHeight="1" spans="1:4">
      <c r="A2" s="92" t="s">
        <v>4</v>
      </c>
      <c r="B2" s="92"/>
      <c r="C2" s="92"/>
      <c r="D2" s="92"/>
    </row>
    <row r="3" spans="1:4">
      <c r="A3" s="170" t="s">
        <v>26</v>
      </c>
      <c r="B3" s="170"/>
      <c r="C3" s="170"/>
      <c r="D3" s="170"/>
    </row>
    <row r="4" ht="38.25" spans="1:4">
      <c r="A4" s="171" t="s">
        <v>112</v>
      </c>
      <c r="B4" s="172" t="s">
        <v>113</v>
      </c>
      <c r="C4" s="172" t="s">
        <v>114</v>
      </c>
      <c r="D4" s="172" t="s">
        <v>115</v>
      </c>
    </row>
    <row r="5" spans="1:4">
      <c r="A5" s="149"/>
      <c r="B5" s="155" t="s">
        <v>116</v>
      </c>
      <c r="C5" s="169">
        <v>265631</v>
      </c>
      <c r="D5" s="155">
        <v>287114</v>
      </c>
    </row>
    <row r="6" spans="1:4">
      <c r="A6" s="149">
        <v>201</v>
      </c>
      <c r="B6" s="169" t="s">
        <v>117</v>
      </c>
      <c r="C6" s="169">
        <v>30190</v>
      </c>
      <c r="D6" s="168">
        <v>29527</v>
      </c>
    </row>
    <row r="7" spans="1:4">
      <c r="A7" s="149">
        <v>20101</v>
      </c>
      <c r="B7" s="169" t="s">
        <v>118</v>
      </c>
      <c r="C7" s="169">
        <v>1212</v>
      </c>
      <c r="D7" s="168">
        <v>914</v>
      </c>
    </row>
    <row r="8" spans="1:4">
      <c r="A8" s="149">
        <v>2010101</v>
      </c>
      <c r="B8" s="149" t="s">
        <v>119</v>
      </c>
      <c r="C8" s="169">
        <v>1212</v>
      </c>
      <c r="D8" s="168">
        <v>882</v>
      </c>
    </row>
    <row r="9" spans="1:4">
      <c r="A9" s="149">
        <v>2010107</v>
      </c>
      <c r="B9" s="149" t="s">
        <v>120</v>
      </c>
      <c r="C9" s="169"/>
      <c r="D9" s="168">
        <v>30</v>
      </c>
    </row>
    <row r="10" spans="1:4">
      <c r="A10" s="149">
        <v>2010108</v>
      </c>
      <c r="B10" s="149" t="s">
        <v>121</v>
      </c>
      <c r="C10" s="169"/>
      <c r="D10" s="168">
        <v>2</v>
      </c>
    </row>
    <row r="11" spans="1:4">
      <c r="A11" s="149">
        <v>20102</v>
      </c>
      <c r="B11" s="169" t="s">
        <v>122</v>
      </c>
      <c r="C11" s="169">
        <v>815</v>
      </c>
      <c r="D11" s="168">
        <v>680</v>
      </c>
    </row>
    <row r="12" spans="1:4">
      <c r="A12" s="149">
        <v>2010201</v>
      </c>
      <c r="B12" s="149" t="s">
        <v>119</v>
      </c>
      <c r="C12" s="169">
        <v>815</v>
      </c>
      <c r="D12" s="168">
        <v>680</v>
      </c>
    </row>
    <row r="13" spans="1:4">
      <c r="A13" s="149">
        <v>20103</v>
      </c>
      <c r="B13" s="169" t="s">
        <v>123</v>
      </c>
      <c r="C13" s="169">
        <v>10425</v>
      </c>
      <c r="D13" s="168">
        <v>9610</v>
      </c>
    </row>
    <row r="14" spans="1:4">
      <c r="A14" s="149">
        <v>2010301</v>
      </c>
      <c r="B14" s="149" t="s">
        <v>119</v>
      </c>
      <c r="C14" s="169">
        <v>10158</v>
      </c>
      <c r="D14" s="168">
        <v>8437</v>
      </c>
    </row>
    <row r="15" spans="1:4">
      <c r="A15" s="149">
        <v>2010302</v>
      </c>
      <c r="B15" s="149" t="s">
        <v>124</v>
      </c>
      <c r="C15" s="169"/>
      <c r="D15" s="168">
        <v>4</v>
      </c>
    </row>
    <row r="16" spans="1:4">
      <c r="A16" s="149">
        <v>2010306</v>
      </c>
      <c r="B16" s="149" t="s">
        <v>125</v>
      </c>
      <c r="C16" s="169"/>
      <c r="D16" s="168">
        <v>110</v>
      </c>
    </row>
    <row r="17" spans="1:4">
      <c r="A17" s="149">
        <v>2010308</v>
      </c>
      <c r="B17" s="149" t="s">
        <v>126</v>
      </c>
      <c r="C17" s="169">
        <v>267</v>
      </c>
      <c r="D17" s="168">
        <v>353</v>
      </c>
    </row>
    <row r="18" spans="1:4">
      <c r="A18" s="149">
        <v>2010399</v>
      </c>
      <c r="B18" s="149" t="s">
        <v>127</v>
      </c>
      <c r="C18" s="169"/>
      <c r="D18" s="168">
        <v>706</v>
      </c>
    </row>
    <row r="19" spans="1:4">
      <c r="A19" s="149">
        <v>20104</v>
      </c>
      <c r="B19" s="169" t="s">
        <v>128</v>
      </c>
      <c r="C19" s="169">
        <v>1671</v>
      </c>
      <c r="D19" s="168">
        <v>1339</v>
      </c>
    </row>
    <row r="20" spans="1:4">
      <c r="A20" s="149">
        <v>2010401</v>
      </c>
      <c r="B20" s="149" t="s">
        <v>119</v>
      </c>
      <c r="C20" s="169">
        <v>1671</v>
      </c>
      <c r="D20" s="168">
        <v>980</v>
      </c>
    </row>
    <row r="21" spans="1:4">
      <c r="A21" s="149">
        <v>2010404</v>
      </c>
      <c r="B21" s="149" t="s">
        <v>129</v>
      </c>
      <c r="C21" s="169"/>
      <c r="D21" s="168">
        <v>17</v>
      </c>
    </row>
    <row r="22" spans="1:4">
      <c r="A22" s="149">
        <v>2010499</v>
      </c>
      <c r="B22" s="149" t="s">
        <v>130</v>
      </c>
      <c r="C22" s="169"/>
      <c r="D22" s="168">
        <v>342</v>
      </c>
    </row>
    <row r="23" spans="1:4">
      <c r="A23" s="149">
        <v>20105</v>
      </c>
      <c r="B23" s="169" t="s">
        <v>131</v>
      </c>
      <c r="C23" s="169">
        <v>454</v>
      </c>
      <c r="D23" s="168">
        <v>454</v>
      </c>
    </row>
    <row r="24" spans="1:4">
      <c r="A24" s="149">
        <v>2010501</v>
      </c>
      <c r="B24" s="149" t="s">
        <v>119</v>
      </c>
      <c r="C24" s="169">
        <v>402</v>
      </c>
      <c r="D24" s="168">
        <v>237</v>
      </c>
    </row>
    <row r="25" spans="1:4">
      <c r="A25" s="149">
        <v>2010502</v>
      </c>
      <c r="B25" s="149" t="s">
        <v>124</v>
      </c>
      <c r="C25" s="169"/>
      <c r="D25" s="168">
        <v>6</v>
      </c>
    </row>
    <row r="26" spans="1:4">
      <c r="A26" s="149">
        <v>2010505</v>
      </c>
      <c r="B26" s="149" t="s">
        <v>132</v>
      </c>
      <c r="C26" s="169">
        <v>26</v>
      </c>
      <c r="D26" s="168">
        <v>40</v>
      </c>
    </row>
    <row r="27" spans="1:4">
      <c r="A27" s="149">
        <v>2010507</v>
      </c>
      <c r="B27" s="149" t="s">
        <v>133</v>
      </c>
      <c r="C27" s="169">
        <v>26</v>
      </c>
      <c r="D27" s="168">
        <v>132</v>
      </c>
    </row>
    <row r="28" spans="1:4">
      <c r="A28" s="149">
        <v>2010508</v>
      </c>
      <c r="B28" s="149" t="s">
        <v>134</v>
      </c>
      <c r="C28" s="169"/>
      <c r="D28" s="168">
        <v>29</v>
      </c>
    </row>
    <row r="29" spans="1:4">
      <c r="A29" s="149">
        <v>2010599</v>
      </c>
      <c r="B29" s="149" t="s">
        <v>135</v>
      </c>
      <c r="C29" s="169"/>
      <c r="D29" s="168">
        <v>10</v>
      </c>
    </row>
    <row r="30" spans="1:4">
      <c r="A30" s="149">
        <v>20106</v>
      </c>
      <c r="B30" s="169" t="s">
        <v>136</v>
      </c>
      <c r="C30" s="169">
        <v>3134</v>
      </c>
      <c r="D30" s="168">
        <v>2846</v>
      </c>
    </row>
    <row r="31" spans="1:4">
      <c r="A31" s="149">
        <v>2010601</v>
      </c>
      <c r="B31" s="149" t="s">
        <v>119</v>
      </c>
      <c r="C31" s="169">
        <v>2300</v>
      </c>
      <c r="D31" s="168">
        <v>2014</v>
      </c>
    </row>
    <row r="32" spans="1:4">
      <c r="A32" s="149">
        <v>2010602</v>
      </c>
      <c r="B32" s="149" t="s">
        <v>124</v>
      </c>
      <c r="C32" s="169">
        <v>834</v>
      </c>
      <c r="D32" s="168">
        <v>710</v>
      </c>
    </row>
    <row r="33" spans="1:4">
      <c r="A33" s="149">
        <v>2010699</v>
      </c>
      <c r="B33" s="149" t="s">
        <v>137</v>
      </c>
      <c r="C33" s="169"/>
      <c r="D33" s="168">
        <v>122</v>
      </c>
    </row>
    <row r="34" spans="1:4">
      <c r="A34" s="149">
        <v>20107</v>
      </c>
      <c r="B34" s="169" t="s">
        <v>138</v>
      </c>
      <c r="C34" s="169">
        <v>1959</v>
      </c>
      <c r="D34" s="168">
        <v>2602</v>
      </c>
    </row>
    <row r="35" spans="1:4">
      <c r="A35" s="149">
        <v>2010701</v>
      </c>
      <c r="B35" s="149" t="s">
        <v>119</v>
      </c>
      <c r="C35" s="169">
        <v>1959</v>
      </c>
      <c r="D35" s="168">
        <v>2602</v>
      </c>
    </row>
    <row r="36" spans="1:4">
      <c r="A36" s="149">
        <v>20108</v>
      </c>
      <c r="B36" s="169" t="s">
        <v>139</v>
      </c>
      <c r="C36" s="169">
        <v>690</v>
      </c>
      <c r="D36" s="168">
        <v>775</v>
      </c>
    </row>
    <row r="37" spans="1:4">
      <c r="A37" s="149">
        <v>2010801</v>
      </c>
      <c r="B37" s="149" t="s">
        <v>119</v>
      </c>
      <c r="C37" s="169">
        <v>690</v>
      </c>
      <c r="D37" s="168">
        <v>726</v>
      </c>
    </row>
    <row r="38" spans="1:4">
      <c r="A38" s="149">
        <v>2010802</v>
      </c>
      <c r="B38" s="149" t="s">
        <v>124</v>
      </c>
      <c r="C38" s="169"/>
      <c r="D38" s="168">
        <v>1</v>
      </c>
    </row>
    <row r="39" spans="1:4">
      <c r="A39" s="149">
        <v>2010804</v>
      </c>
      <c r="B39" s="149" t="s">
        <v>140</v>
      </c>
      <c r="C39" s="169"/>
      <c r="D39" s="168">
        <v>2</v>
      </c>
    </row>
    <row r="40" spans="1:4">
      <c r="A40" s="149">
        <v>2010899</v>
      </c>
      <c r="B40" s="149" t="s">
        <v>141</v>
      </c>
      <c r="C40" s="169"/>
      <c r="D40" s="168">
        <v>46</v>
      </c>
    </row>
    <row r="41" spans="1:4">
      <c r="A41" s="149">
        <v>20109</v>
      </c>
      <c r="B41" s="169" t="s">
        <v>142</v>
      </c>
      <c r="C41" s="169"/>
      <c r="D41" s="168">
        <v>25</v>
      </c>
    </row>
    <row r="42" spans="1:4">
      <c r="A42" s="149">
        <v>2010901</v>
      </c>
      <c r="B42" s="149" t="s">
        <v>119</v>
      </c>
      <c r="C42" s="169"/>
      <c r="D42" s="168">
        <v>25</v>
      </c>
    </row>
    <row r="43" spans="1:4">
      <c r="A43" s="149">
        <v>20111</v>
      </c>
      <c r="B43" s="169" t="s">
        <v>143</v>
      </c>
      <c r="C43" s="169">
        <v>1957</v>
      </c>
      <c r="D43" s="168">
        <v>2019</v>
      </c>
    </row>
    <row r="44" spans="1:4">
      <c r="A44" s="149">
        <v>2011101</v>
      </c>
      <c r="B44" s="149" t="s">
        <v>119</v>
      </c>
      <c r="C44" s="169">
        <v>1957</v>
      </c>
      <c r="D44" s="168">
        <v>1953</v>
      </c>
    </row>
    <row r="45" spans="1:4">
      <c r="A45" s="149">
        <v>2011106</v>
      </c>
      <c r="B45" s="149" t="s">
        <v>144</v>
      </c>
      <c r="C45" s="169"/>
      <c r="D45" s="168">
        <v>26</v>
      </c>
    </row>
    <row r="46" spans="1:4">
      <c r="A46" s="149">
        <v>2011199</v>
      </c>
      <c r="B46" s="149" t="s">
        <v>145</v>
      </c>
      <c r="C46" s="169"/>
      <c r="D46" s="168">
        <v>40</v>
      </c>
    </row>
    <row r="47" spans="1:4">
      <c r="A47" s="149">
        <v>20113</v>
      </c>
      <c r="B47" s="169" t="s">
        <v>146</v>
      </c>
      <c r="C47" s="169">
        <v>356</v>
      </c>
      <c r="D47" s="168">
        <v>551</v>
      </c>
    </row>
    <row r="48" spans="1:4">
      <c r="A48" s="149">
        <v>2011301</v>
      </c>
      <c r="B48" s="149" t="s">
        <v>119</v>
      </c>
      <c r="C48" s="169">
        <v>201</v>
      </c>
      <c r="D48" s="168">
        <v>111</v>
      </c>
    </row>
    <row r="49" spans="1:4">
      <c r="A49" s="149">
        <v>2011308</v>
      </c>
      <c r="B49" s="149" t="s">
        <v>147</v>
      </c>
      <c r="C49" s="169">
        <v>155</v>
      </c>
      <c r="D49" s="168">
        <v>420</v>
      </c>
    </row>
    <row r="50" spans="1:4">
      <c r="A50" s="149">
        <v>2011399</v>
      </c>
      <c r="B50" s="149" t="s">
        <v>148</v>
      </c>
      <c r="C50" s="169"/>
      <c r="D50" s="168">
        <v>20</v>
      </c>
    </row>
    <row r="51" spans="1:4">
      <c r="A51" s="149">
        <v>20114</v>
      </c>
      <c r="B51" s="169" t="s">
        <v>149</v>
      </c>
      <c r="C51" s="169"/>
      <c r="D51" s="168">
        <v>62</v>
      </c>
    </row>
    <row r="52" spans="1:4">
      <c r="A52" s="149">
        <v>2011405</v>
      </c>
      <c r="B52" s="149" t="s">
        <v>150</v>
      </c>
      <c r="C52" s="169"/>
      <c r="D52" s="168">
        <v>17</v>
      </c>
    </row>
    <row r="53" spans="1:4">
      <c r="A53" s="149">
        <v>2011409</v>
      </c>
      <c r="B53" s="149" t="s">
        <v>151</v>
      </c>
      <c r="C53" s="169"/>
      <c r="D53" s="168">
        <v>30</v>
      </c>
    </row>
    <row r="54" spans="1:4">
      <c r="A54" s="149">
        <v>2011499</v>
      </c>
      <c r="B54" s="149" t="s">
        <v>152</v>
      </c>
      <c r="C54" s="169"/>
      <c r="D54" s="168">
        <v>15</v>
      </c>
    </row>
    <row r="55" spans="1:4">
      <c r="A55" s="149">
        <v>20125</v>
      </c>
      <c r="B55" s="169" t="s">
        <v>153</v>
      </c>
      <c r="C55" s="169"/>
      <c r="D55" s="168">
        <v>10</v>
      </c>
    </row>
    <row r="56" spans="1:4">
      <c r="A56" s="149">
        <v>2012501</v>
      </c>
      <c r="B56" s="149" t="s">
        <v>119</v>
      </c>
      <c r="C56" s="169"/>
      <c r="D56" s="168">
        <v>10</v>
      </c>
    </row>
    <row r="57" spans="1:4">
      <c r="A57" s="149">
        <v>20126</v>
      </c>
      <c r="B57" s="169" t="s">
        <v>154</v>
      </c>
      <c r="C57" s="169">
        <v>136</v>
      </c>
      <c r="D57" s="168">
        <v>116</v>
      </c>
    </row>
    <row r="58" spans="1:4">
      <c r="A58" s="149">
        <v>2012601</v>
      </c>
      <c r="B58" s="149" t="s">
        <v>119</v>
      </c>
      <c r="C58" s="169">
        <v>136</v>
      </c>
      <c r="D58" s="168">
        <v>107</v>
      </c>
    </row>
    <row r="59" spans="1:4">
      <c r="A59" s="149">
        <v>2012604</v>
      </c>
      <c r="B59" s="149" t="s">
        <v>155</v>
      </c>
      <c r="C59" s="169"/>
      <c r="D59" s="168">
        <v>4</v>
      </c>
    </row>
    <row r="60" spans="1:4">
      <c r="A60" s="149">
        <v>2012699</v>
      </c>
      <c r="B60" s="149" t="s">
        <v>156</v>
      </c>
      <c r="C60" s="169"/>
      <c r="D60" s="168">
        <v>5</v>
      </c>
    </row>
    <row r="61" spans="1:4">
      <c r="A61" s="149">
        <v>20128</v>
      </c>
      <c r="B61" s="169" t="s">
        <v>157</v>
      </c>
      <c r="C61" s="169">
        <v>240</v>
      </c>
      <c r="D61" s="168">
        <v>215</v>
      </c>
    </row>
    <row r="62" spans="1:4">
      <c r="A62" s="149">
        <v>2012801</v>
      </c>
      <c r="B62" s="149" t="s">
        <v>119</v>
      </c>
      <c r="C62" s="169">
        <v>240</v>
      </c>
      <c r="D62" s="168">
        <v>212</v>
      </c>
    </row>
    <row r="63" spans="1:4">
      <c r="A63" s="149">
        <v>2012899</v>
      </c>
      <c r="B63" s="149" t="s">
        <v>158</v>
      </c>
      <c r="C63" s="169"/>
      <c r="D63" s="168">
        <v>3</v>
      </c>
    </row>
    <row r="64" spans="1:4">
      <c r="A64" s="149">
        <v>20129</v>
      </c>
      <c r="B64" s="169" t="s">
        <v>159</v>
      </c>
      <c r="C64" s="169">
        <v>627</v>
      </c>
      <c r="D64" s="168">
        <v>683</v>
      </c>
    </row>
    <row r="65" spans="1:4">
      <c r="A65" s="149">
        <v>2012901</v>
      </c>
      <c r="B65" s="149" t="s">
        <v>119</v>
      </c>
      <c r="C65" s="169">
        <v>627</v>
      </c>
      <c r="D65" s="168">
        <v>646</v>
      </c>
    </row>
    <row r="66" spans="1:4">
      <c r="A66" s="149">
        <v>2012902</v>
      </c>
      <c r="B66" s="149" t="s">
        <v>124</v>
      </c>
      <c r="C66" s="169"/>
      <c r="D66" s="168">
        <v>2</v>
      </c>
    </row>
    <row r="67" spans="1:4">
      <c r="A67" s="149">
        <v>2012999</v>
      </c>
      <c r="B67" s="149" t="s">
        <v>160</v>
      </c>
      <c r="C67" s="169"/>
      <c r="D67" s="168">
        <v>35</v>
      </c>
    </row>
    <row r="68" spans="1:4">
      <c r="A68" s="149">
        <v>20131</v>
      </c>
      <c r="B68" s="169" t="s">
        <v>161</v>
      </c>
      <c r="C68" s="169">
        <v>2238</v>
      </c>
      <c r="D68" s="168">
        <v>2825</v>
      </c>
    </row>
    <row r="69" spans="1:4">
      <c r="A69" s="149">
        <v>2013101</v>
      </c>
      <c r="B69" s="149" t="s">
        <v>119</v>
      </c>
      <c r="C69" s="169">
        <v>2238</v>
      </c>
      <c r="D69" s="168">
        <v>2774</v>
      </c>
    </row>
    <row r="70" spans="1:4">
      <c r="A70" s="149">
        <v>2013199</v>
      </c>
      <c r="B70" s="149" t="s">
        <v>162</v>
      </c>
      <c r="C70" s="169"/>
      <c r="D70" s="168">
        <v>51</v>
      </c>
    </row>
    <row r="71" spans="1:4">
      <c r="A71" s="149">
        <v>20132</v>
      </c>
      <c r="B71" s="169" t="s">
        <v>163</v>
      </c>
      <c r="C71" s="169">
        <v>641</v>
      </c>
      <c r="D71" s="168">
        <v>742</v>
      </c>
    </row>
    <row r="72" spans="1:4">
      <c r="A72" s="149">
        <v>2013201</v>
      </c>
      <c r="B72" s="149" t="s">
        <v>119</v>
      </c>
      <c r="C72" s="169">
        <v>641</v>
      </c>
      <c r="D72" s="168">
        <v>639</v>
      </c>
    </row>
    <row r="73" spans="1:4">
      <c r="A73" s="149">
        <v>2013299</v>
      </c>
      <c r="B73" s="149" t="s">
        <v>164</v>
      </c>
      <c r="C73" s="169"/>
      <c r="D73" s="168">
        <v>103</v>
      </c>
    </row>
    <row r="74" spans="1:4">
      <c r="A74" s="149">
        <v>20133</v>
      </c>
      <c r="B74" s="169" t="s">
        <v>165</v>
      </c>
      <c r="C74" s="169">
        <v>869</v>
      </c>
      <c r="D74" s="168">
        <v>622</v>
      </c>
    </row>
    <row r="75" spans="1:4">
      <c r="A75" s="149">
        <v>2013301</v>
      </c>
      <c r="B75" s="149" t="s">
        <v>119</v>
      </c>
      <c r="C75" s="169">
        <v>869</v>
      </c>
      <c r="D75" s="168">
        <v>452</v>
      </c>
    </row>
    <row r="76" spans="1:4">
      <c r="A76" s="149">
        <v>2013399</v>
      </c>
      <c r="B76" s="149" t="s">
        <v>166</v>
      </c>
      <c r="C76" s="169"/>
      <c r="D76" s="168">
        <v>170</v>
      </c>
    </row>
    <row r="77" spans="1:4">
      <c r="A77" s="149">
        <v>20134</v>
      </c>
      <c r="B77" s="169" t="s">
        <v>167</v>
      </c>
      <c r="C77" s="169">
        <v>229</v>
      </c>
      <c r="D77" s="168">
        <v>187</v>
      </c>
    </row>
    <row r="78" spans="1:4">
      <c r="A78" s="149">
        <v>2013401</v>
      </c>
      <c r="B78" s="149" t="s">
        <v>119</v>
      </c>
      <c r="C78" s="169">
        <v>229</v>
      </c>
      <c r="D78" s="168">
        <v>169</v>
      </c>
    </row>
    <row r="79" spans="1:4">
      <c r="A79" s="149">
        <v>2013402</v>
      </c>
      <c r="B79" s="149" t="s">
        <v>124</v>
      </c>
      <c r="C79" s="169"/>
      <c r="D79" s="168">
        <v>18</v>
      </c>
    </row>
    <row r="80" spans="1:4">
      <c r="A80" s="149">
        <v>20136</v>
      </c>
      <c r="B80" s="169" t="s">
        <v>168</v>
      </c>
      <c r="C80" s="169"/>
      <c r="D80" s="168">
        <v>20</v>
      </c>
    </row>
    <row r="81" spans="1:4">
      <c r="A81" s="149">
        <v>2013602</v>
      </c>
      <c r="B81" s="149" t="s">
        <v>124</v>
      </c>
      <c r="C81" s="169"/>
      <c r="D81" s="168">
        <v>20</v>
      </c>
    </row>
    <row r="82" spans="1:4">
      <c r="A82" s="149">
        <v>20138</v>
      </c>
      <c r="B82" s="169" t="s">
        <v>169</v>
      </c>
      <c r="C82" s="169">
        <v>2372</v>
      </c>
      <c r="D82" s="168">
        <v>2230</v>
      </c>
    </row>
    <row r="83" spans="1:4">
      <c r="A83" s="149">
        <v>2013801</v>
      </c>
      <c r="B83" s="149" t="s">
        <v>119</v>
      </c>
      <c r="C83" s="169">
        <v>2372</v>
      </c>
      <c r="D83" s="168">
        <v>2090</v>
      </c>
    </row>
    <row r="84" spans="1:4">
      <c r="A84" s="149">
        <v>2013805</v>
      </c>
      <c r="B84" s="149" t="s">
        <v>170</v>
      </c>
      <c r="C84" s="169"/>
      <c r="D84" s="168">
        <v>5</v>
      </c>
    </row>
    <row r="85" spans="1:4">
      <c r="A85" s="149">
        <v>2013812</v>
      </c>
      <c r="B85" s="149" t="s">
        <v>171</v>
      </c>
      <c r="C85" s="169"/>
      <c r="D85" s="168">
        <v>24</v>
      </c>
    </row>
    <row r="86" spans="1:4">
      <c r="A86" s="149">
        <v>2013815</v>
      </c>
      <c r="B86" s="149" t="s">
        <v>172</v>
      </c>
      <c r="C86" s="169"/>
      <c r="D86" s="168">
        <v>4</v>
      </c>
    </row>
    <row r="87" spans="1:4">
      <c r="A87" s="149">
        <v>2013816</v>
      </c>
      <c r="B87" s="149" t="s">
        <v>173</v>
      </c>
      <c r="C87" s="169"/>
      <c r="D87" s="168">
        <v>5</v>
      </c>
    </row>
    <row r="88" spans="1:4">
      <c r="A88" s="149">
        <v>2013899</v>
      </c>
      <c r="B88" s="149" t="s">
        <v>174</v>
      </c>
      <c r="C88" s="169"/>
      <c r="D88" s="168">
        <v>102</v>
      </c>
    </row>
    <row r="89" spans="1:4">
      <c r="A89" s="149">
        <v>20199</v>
      </c>
      <c r="B89" s="169" t="s">
        <v>175</v>
      </c>
      <c r="C89" s="169">
        <v>165</v>
      </c>
      <c r="D89" s="168">
        <v>0</v>
      </c>
    </row>
    <row r="90" spans="1:4">
      <c r="A90" s="149">
        <v>2019999</v>
      </c>
      <c r="B90" s="149" t="s">
        <v>176</v>
      </c>
      <c r="C90" s="169">
        <v>165</v>
      </c>
      <c r="D90" s="168">
        <v>0</v>
      </c>
    </row>
    <row r="91" spans="1:4">
      <c r="A91" s="149">
        <v>203</v>
      </c>
      <c r="B91" s="169" t="s">
        <v>177</v>
      </c>
      <c r="C91" s="169">
        <v>120</v>
      </c>
      <c r="D91" s="168">
        <v>385</v>
      </c>
    </row>
    <row r="92" spans="1:4">
      <c r="A92" s="149">
        <v>20306</v>
      </c>
      <c r="B92" s="169" t="s">
        <v>178</v>
      </c>
      <c r="C92" s="169">
        <v>100</v>
      </c>
      <c r="D92" s="168">
        <v>82</v>
      </c>
    </row>
    <row r="93" spans="1:4">
      <c r="A93" s="149">
        <v>2030603</v>
      </c>
      <c r="B93" s="149" t="s">
        <v>179</v>
      </c>
      <c r="C93" s="169">
        <v>20</v>
      </c>
      <c r="D93" s="168">
        <v>51</v>
      </c>
    </row>
    <row r="94" spans="1:4">
      <c r="A94" s="149">
        <v>2030607</v>
      </c>
      <c r="B94" s="149" t="s">
        <v>180</v>
      </c>
      <c r="C94" s="169"/>
      <c r="D94" s="168">
        <v>18</v>
      </c>
    </row>
    <row r="95" spans="1:4">
      <c r="A95" s="149">
        <v>2030699</v>
      </c>
      <c r="B95" s="149" t="s">
        <v>181</v>
      </c>
      <c r="C95" s="169"/>
      <c r="D95" s="168">
        <v>13</v>
      </c>
    </row>
    <row r="96" spans="1:4">
      <c r="A96" s="149">
        <v>20399</v>
      </c>
      <c r="B96" s="169" t="s">
        <v>182</v>
      </c>
      <c r="C96" s="169"/>
      <c r="D96" s="168">
        <v>303</v>
      </c>
    </row>
    <row r="97" spans="1:4">
      <c r="A97" s="149">
        <v>2039999</v>
      </c>
      <c r="B97" s="149" t="s">
        <v>183</v>
      </c>
      <c r="C97" s="169"/>
      <c r="D97" s="168">
        <v>303</v>
      </c>
    </row>
    <row r="98" spans="1:4">
      <c r="A98" s="149">
        <v>204</v>
      </c>
      <c r="B98" s="169" t="s">
        <v>184</v>
      </c>
      <c r="C98" s="169">
        <v>13023</v>
      </c>
      <c r="D98" s="168">
        <v>13560</v>
      </c>
    </row>
    <row r="99" spans="1:4">
      <c r="A99" s="149">
        <v>20401</v>
      </c>
      <c r="B99" s="169" t="s">
        <v>185</v>
      </c>
      <c r="C99" s="169">
        <v>36</v>
      </c>
      <c r="D99" s="168">
        <v>0</v>
      </c>
    </row>
    <row r="100" spans="1:4">
      <c r="A100" s="149">
        <v>2040101</v>
      </c>
      <c r="B100" s="149" t="s">
        <v>186</v>
      </c>
      <c r="C100" s="169">
        <v>36</v>
      </c>
      <c r="D100" s="168">
        <v>0</v>
      </c>
    </row>
    <row r="101" spans="1:4">
      <c r="A101" s="149">
        <v>20402</v>
      </c>
      <c r="B101" s="169" t="s">
        <v>187</v>
      </c>
      <c r="C101" s="169">
        <v>11382</v>
      </c>
      <c r="D101" s="168">
        <v>12051</v>
      </c>
    </row>
    <row r="102" spans="1:4">
      <c r="A102" s="149">
        <v>2040201</v>
      </c>
      <c r="B102" s="149" t="s">
        <v>119</v>
      </c>
      <c r="C102" s="169">
        <v>11000</v>
      </c>
      <c r="D102" s="168">
        <v>11764</v>
      </c>
    </row>
    <row r="103" spans="1:4">
      <c r="A103" s="149">
        <v>2040202</v>
      </c>
      <c r="B103" s="149" t="s">
        <v>124</v>
      </c>
      <c r="C103" s="169">
        <v>382</v>
      </c>
      <c r="D103" s="168">
        <v>167</v>
      </c>
    </row>
    <row r="104" spans="1:4">
      <c r="A104" s="149">
        <v>2040220</v>
      </c>
      <c r="B104" s="149" t="s">
        <v>188</v>
      </c>
      <c r="C104" s="169"/>
      <c r="D104" s="168">
        <v>26</v>
      </c>
    </row>
    <row r="105" spans="1:4">
      <c r="A105" s="149">
        <v>2040299</v>
      </c>
      <c r="B105" s="149" t="s">
        <v>189</v>
      </c>
      <c r="C105" s="169"/>
      <c r="D105" s="168">
        <v>94</v>
      </c>
    </row>
    <row r="106" spans="1:4">
      <c r="A106" s="149">
        <v>20403</v>
      </c>
      <c r="B106" s="169" t="s">
        <v>190</v>
      </c>
      <c r="C106" s="169"/>
      <c r="D106" s="168">
        <v>20</v>
      </c>
    </row>
    <row r="107" spans="1:4">
      <c r="A107" s="149">
        <v>2040399</v>
      </c>
      <c r="B107" s="149" t="s">
        <v>191</v>
      </c>
      <c r="C107" s="169"/>
      <c r="D107" s="168">
        <v>20</v>
      </c>
    </row>
    <row r="108" spans="1:4">
      <c r="A108" s="149">
        <v>20404</v>
      </c>
      <c r="B108" s="169" t="s">
        <v>192</v>
      </c>
      <c r="C108" s="169"/>
      <c r="D108" s="168">
        <v>173</v>
      </c>
    </row>
    <row r="109" spans="1:4">
      <c r="A109" s="149">
        <v>2040401</v>
      </c>
      <c r="B109" s="149" t="s">
        <v>119</v>
      </c>
      <c r="C109" s="169"/>
      <c r="D109" s="168">
        <v>14</v>
      </c>
    </row>
    <row r="110" spans="1:4">
      <c r="A110" s="149">
        <v>2040499</v>
      </c>
      <c r="B110" s="149" t="s">
        <v>193</v>
      </c>
      <c r="C110" s="169"/>
      <c r="D110" s="168">
        <v>159</v>
      </c>
    </row>
    <row r="111" spans="1:4">
      <c r="A111" s="149">
        <v>20405</v>
      </c>
      <c r="B111" s="169" t="s">
        <v>194</v>
      </c>
      <c r="C111" s="169"/>
      <c r="D111" s="168">
        <v>412</v>
      </c>
    </row>
    <row r="112" spans="1:4">
      <c r="A112" s="149">
        <v>2040501</v>
      </c>
      <c r="B112" s="149" t="s">
        <v>119</v>
      </c>
      <c r="C112" s="169"/>
      <c r="D112" s="168">
        <v>412</v>
      </c>
    </row>
    <row r="113" spans="1:4">
      <c r="A113" s="149">
        <v>20406</v>
      </c>
      <c r="B113" s="169" t="s">
        <v>195</v>
      </c>
      <c r="C113" s="169">
        <v>1034</v>
      </c>
      <c r="D113" s="168">
        <v>866</v>
      </c>
    </row>
    <row r="114" spans="1:4">
      <c r="A114" s="149">
        <v>2040601</v>
      </c>
      <c r="B114" s="149" t="s">
        <v>119</v>
      </c>
      <c r="C114" s="169">
        <v>1034</v>
      </c>
      <c r="D114" s="168">
        <v>813</v>
      </c>
    </row>
    <row r="115" spans="1:4">
      <c r="A115" s="149">
        <v>2040602</v>
      </c>
      <c r="B115" s="149" t="s">
        <v>124</v>
      </c>
      <c r="C115" s="169"/>
      <c r="D115" s="168">
        <v>16</v>
      </c>
    </row>
    <row r="116" spans="1:4">
      <c r="A116" s="149">
        <v>2040604</v>
      </c>
      <c r="B116" s="149" t="s">
        <v>196</v>
      </c>
      <c r="C116" s="169"/>
      <c r="D116" s="168">
        <v>7</v>
      </c>
    </row>
    <row r="117" spans="1:4">
      <c r="A117" s="149">
        <v>2040610</v>
      </c>
      <c r="B117" s="149" t="s">
        <v>197</v>
      </c>
      <c r="C117" s="169"/>
      <c r="D117" s="168">
        <v>1</v>
      </c>
    </row>
    <row r="118" spans="1:4">
      <c r="A118" s="149">
        <v>2040699</v>
      </c>
      <c r="B118" s="149" t="s">
        <v>198</v>
      </c>
      <c r="C118" s="169"/>
      <c r="D118" s="168">
        <v>29</v>
      </c>
    </row>
    <row r="119" spans="1:4">
      <c r="A119" s="149">
        <v>20499</v>
      </c>
      <c r="B119" s="169" t="s">
        <v>199</v>
      </c>
      <c r="C119" s="169">
        <v>571</v>
      </c>
      <c r="D119" s="168">
        <v>38</v>
      </c>
    </row>
    <row r="120" spans="1:4">
      <c r="A120" s="149">
        <v>2049902</v>
      </c>
      <c r="B120" s="149" t="s">
        <v>200</v>
      </c>
      <c r="C120" s="169"/>
      <c r="D120" s="168">
        <v>14</v>
      </c>
    </row>
    <row r="121" spans="1:4">
      <c r="A121" s="149">
        <v>2049999</v>
      </c>
      <c r="B121" s="149" t="s">
        <v>201</v>
      </c>
      <c r="C121" s="169">
        <v>571</v>
      </c>
      <c r="D121" s="168">
        <v>24</v>
      </c>
    </row>
    <row r="122" spans="1:4">
      <c r="A122" s="149">
        <v>205</v>
      </c>
      <c r="B122" s="169" t="s">
        <v>202</v>
      </c>
      <c r="C122" s="169">
        <v>30226</v>
      </c>
      <c r="D122" s="168">
        <v>31186</v>
      </c>
    </row>
    <row r="123" spans="1:4">
      <c r="A123" s="149">
        <v>20501</v>
      </c>
      <c r="B123" s="169" t="s">
        <v>203</v>
      </c>
      <c r="C123" s="169">
        <v>1033</v>
      </c>
      <c r="D123" s="168">
        <v>2517</v>
      </c>
    </row>
    <row r="124" spans="1:4">
      <c r="A124" s="149">
        <v>2050101</v>
      </c>
      <c r="B124" s="149" t="s">
        <v>119</v>
      </c>
      <c r="C124" s="169">
        <v>975</v>
      </c>
      <c r="D124" s="168">
        <v>2154</v>
      </c>
    </row>
    <row r="125" spans="1:4">
      <c r="A125" s="149">
        <v>2050199</v>
      </c>
      <c r="B125" s="149" t="s">
        <v>204</v>
      </c>
      <c r="C125" s="169">
        <v>58</v>
      </c>
      <c r="D125" s="168">
        <v>363</v>
      </c>
    </row>
    <row r="126" spans="1:4">
      <c r="A126" s="149">
        <v>20502</v>
      </c>
      <c r="B126" s="169" t="s">
        <v>205</v>
      </c>
      <c r="C126" s="169">
        <v>25061</v>
      </c>
      <c r="D126" s="168">
        <v>23310</v>
      </c>
    </row>
    <row r="127" spans="1:4">
      <c r="A127" s="149">
        <v>2050201</v>
      </c>
      <c r="B127" s="149" t="s">
        <v>206</v>
      </c>
      <c r="C127" s="169">
        <v>1586</v>
      </c>
      <c r="D127" s="168">
        <v>1063</v>
      </c>
    </row>
    <row r="128" spans="1:4">
      <c r="A128" s="149">
        <v>2050202</v>
      </c>
      <c r="B128" s="149" t="s">
        <v>207</v>
      </c>
      <c r="C128" s="169">
        <v>9555</v>
      </c>
      <c r="D128" s="168">
        <v>6513</v>
      </c>
    </row>
    <row r="129" spans="1:4">
      <c r="A129" s="149">
        <v>2050203</v>
      </c>
      <c r="B129" s="149" t="s">
        <v>208</v>
      </c>
      <c r="C129" s="169">
        <v>8634</v>
      </c>
      <c r="D129" s="168">
        <v>10007</v>
      </c>
    </row>
    <row r="130" spans="1:4">
      <c r="A130" s="149">
        <v>2050204</v>
      </c>
      <c r="B130" s="149" t="s">
        <v>209</v>
      </c>
      <c r="C130" s="169">
        <v>5286</v>
      </c>
      <c r="D130" s="168">
        <v>5193</v>
      </c>
    </row>
    <row r="131" spans="1:4">
      <c r="A131" s="149">
        <v>2050299</v>
      </c>
      <c r="B131" s="149" t="s">
        <v>210</v>
      </c>
      <c r="C131" s="169"/>
      <c r="D131" s="168">
        <v>534</v>
      </c>
    </row>
    <row r="132" spans="1:4">
      <c r="A132" s="149">
        <v>20503</v>
      </c>
      <c r="B132" s="169" t="s">
        <v>211</v>
      </c>
      <c r="C132" s="169">
        <v>2332</v>
      </c>
      <c r="D132" s="168">
        <v>3146</v>
      </c>
    </row>
    <row r="133" spans="1:4">
      <c r="A133" s="149">
        <v>2050302</v>
      </c>
      <c r="B133" s="149" t="s">
        <v>212</v>
      </c>
      <c r="C133" s="169">
        <v>2332</v>
      </c>
      <c r="D133" s="168">
        <v>3146</v>
      </c>
    </row>
    <row r="134" spans="1:4">
      <c r="A134" s="149">
        <v>20504</v>
      </c>
      <c r="B134" s="169" t="s">
        <v>213</v>
      </c>
      <c r="C134" s="169"/>
      <c r="D134" s="168">
        <v>2</v>
      </c>
    </row>
    <row r="135" spans="1:4">
      <c r="A135" s="149">
        <v>2050404</v>
      </c>
      <c r="B135" s="149" t="s">
        <v>214</v>
      </c>
      <c r="C135" s="169"/>
      <c r="D135" s="168">
        <v>2</v>
      </c>
    </row>
    <row r="136" spans="1:4">
      <c r="A136" s="149">
        <v>20507</v>
      </c>
      <c r="B136" s="169" t="s">
        <v>215</v>
      </c>
      <c r="C136" s="169">
        <v>812</v>
      </c>
      <c r="D136" s="168">
        <v>867</v>
      </c>
    </row>
    <row r="137" spans="1:4">
      <c r="A137" s="149">
        <v>2050701</v>
      </c>
      <c r="B137" s="149" t="s">
        <v>216</v>
      </c>
      <c r="C137" s="169">
        <v>812</v>
      </c>
      <c r="D137" s="168">
        <v>867</v>
      </c>
    </row>
    <row r="138" spans="1:4">
      <c r="A138" s="149">
        <v>20508</v>
      </c>
      <c r="B138" s="169" t="s">
        <v>217</v>
      </c>
      <c r="C138" s="169">
        <v>196</v>
      </c>
      <c r="D138" s="168">
        <v>242</v>
      </c>
    </row>
    <row r="139" spans="1:4">
      <c r="A139" s="149">
        <v>2050802</v>
      </c>
      <c r="B139" s="149" t="s">
        <v>218</v>
      </c>
      <c r="C139" s="169">
        <v>196</v>
      </c>
      <c r="D139" s="168">
        <v>242</v>
      </c>
    </row>
    <row r="140" spans="1:4">
      <c r="A140" s="149">
        <v>20509</v>
      </c>
      <c r="B140" s="169" t="s">
        <v>219</v>
      </c>
      <c r="C140" s="169">
        <v>792</v>
      </c>
      <c r="D140" s="168">
        <v>1102</v>
      </c>
    </row>
    <row r="141" spans="1:4">
      <c r="A141" s="149">
        <v>2050999</v>
      </c>
      <c r="B141" s="149" t="s">
        <v>220</v>
      </c>
      <c r="C141" s="169">
        <v>792</v>
      </c>
      <c r="D141" s="168">
        <v>1102</v>
      </c>
    </row>
    <row r="142" spans="1:4">
      <c r="A142" s="149">
        <v>206</v>
      </c>
      <c r="B142" s="169" t="s">
        <v>221</v>
      </c>
      <c r="C142" s="169">
        <v>6092</v>
      </c>
      <c r="D142" s="168">
        <v>7757</v>
      </c>
    </row>
    <row r="143" spans="1:4">
      <c r="A143" s="149">
        <v>20601</v>
      </c>
      <c r="B143" s="169" t="s">
        <v>222</v>
      </c>
      <c r="C143" s="169">
        <v>2613</v>
      </c>
      <c r="D143" s="168">
        <v>1392</v>
      </c>
    </row>
    <row r="144" spans="1:4">
      <c r="A144" s="149">
        <v>2060101</v>
      </c>
      <c r="B144" s="149" t="s">
        <v>119</v>
      </c>
      <c r="C144" s="169">
        <v>2613</v>
      </c>
      <c r="D144" s="168">
        <v>241</v>
      </c>
    </row>
    <row r="145" spans="1:4">
      <c r="A145" s="149">
        <v>2060199</v>
      </c>
      <c r="B145" s="149" t="s">
        <v>223</v>
      </c>
      <c r="C145" s="169"/>
      <c r="D145" s="168">
        <v>1151</v>
      </c>
    </row>
    <row r="146" spans="1:4">
      <c r="A146" s="149">
        <v>20602</v>
      </c>
      <c r="B146" s="169" t="s">
        <v>224</v>
      </c>
      <c r="C146" s="169"/>
      <c r="D146" s="168">
        <v>11</v>
      </c>
    </row>
    <row r="147" spans="1:4">
      <c r="A147" s="149">
        <v>2060203</v>
      </c>
      <c r="B147" s="149" t="s">
        <v>225</v>
      </c>
      <c r="C147" s="169"/>
      <c r="D147" s="168">
        <v>10</v>
      </c>
    </row>
    <row r="148" spans="1:4">
      <c r="A148" s="149">
        <v>2060208</v>
      </c>
      <c r="B148" s="149" t="s">
        <v>226</v>
      </c>
      <c r="C148" s="169"/>
      <c r="D148" s="168">
        <v>1</v>
      </c>
    </row>
    <row r="149" spans="1:4">
      <c r="A149" s="149">
        <v>20604</v>
      </c>
      <c r="B149" s="169" t="s">
        <v>227</v>
      </c>
      <c r="C149" s="169">
        <v>495</v>
      </c>
      <c r="D149" s="168">
        <v>3870</v>
      </c>
    </row>
    <row r="150" spans="1:4">
      <c r="A150" s="149">
        <v>2060404</v>
      </c>
      <c r="B150" s="149" t="s">
        <v>228</v>
      </c>
      <c r="C150" s="169"/>
      <c r="D150" s="168">
        <v>2589</v>
      </c>
    </row>
    <row r="151" spans="1:4">
      <c r="A151" s="149">
        <v>2060499</v>
      </c>
      <c r="B151" s="149" t="s">
        <v>229</v>
      </c>
      <c r="C151" s="169">
        <v>495</v>
      </c>
      <c r="D151" s="168">
        <v>1281</v>
      </c>
    </row>
    <row r="152" spans="1:4">
      <c r="A152" s="149">
        <v>20605</v>
      </c>
      <c r="B152" s="169" t="s">
        <v>230</v>
      </c>
      <c r="C152" s="169">
        <v>197</v>
      </c>
      <c r="D152" s="168">
        <v>192</v>
      </c>
    </row>
    <row r="153" spans="1:4">
      <c r="A153" s="149">
        <v>2060599</v>
      </c>
      <c r="B153" s="149" t="s">
        <v>231</v>
      </c>
      <c r="C153" s="169">
        <v>197</v>
      </c>
      <c r="D153" s="168">
        <v>192</v>
      </c>
    </row>
    <row r="154" spans="1:4">
      <c r="A154" s="149">
        <v>20607</v>
      </c>
      <c r="B154" s="169" t="s">
        <v>232</v>
      </c>
      <c r="C154" s="169">
        <v>14</v>
      </c>
      <c r="D154" s="168">
        <v>50</v>
      </c>
    </row>
    <row r="155" spans="1:4">
      <c r="A155" s="149">
        <v>2060702</v>
      </c>
      <c r="B155" s="149" t="s">
        <v>233</v>
      </c>
      <c r="C155" s="169"/>
      <c r="D155" s="168">
        <v>7</v>
      </c>
    </row>
    <row r="156" spans="1:4">
      <c r="A156" s="149">
        <v>2060705</v>
      </c>
      <c r="B156" s="149" t="s">
        <v>234</v>
      </c>
      <c r="C156" s="169"/>
      <c r="D156" s="168">
        <v>10</v>
      </c>
    </row>
    <row r="157" spans="1:4">
      <c r="A157" s="149">
        <v>2060799</v>
      </c>
      <c r="B157" s="149" t="s">
        <v>235</v>
      </c>
      <c r="C157" s="169">
        <v>14</v>
      </c>
      <c r="D157" s="168">
        <v>33</v>
      </c>
    </row>
    <row r="158" spans="1:4">
      <c r="A158" s="149">
        <v>20609</v>
      </c>
      <c r="B158" s="169" t="s">
        <v>236</v>
      </c>
      <c r="C158" s="169">
        <v>50</v>
      </c>
      <c r="D158" s="168">
        <v>0</v>
      </c>
    </row>
    <row r="159" spans="1:4">
      <c r="A159" s="149">
        <v>2060999</v>
      </c>
      <c r="B159" s="149" t="s">
        <v>237</v>
      </c>
      <c r="C159" s="169">
        <v>50</v>
      </c>
      <c r="D159" s="168">
        <v>0</v>
      </c>
    </row>
    <row r="160" spans="1:4">
      <c r="A160" s="149">
        <v>20699</v>
      </c>
      <c r="B160" s="169" t="s">
        <v>238</v>
      </c>
      <c r="C160" s="169">
        <v>2723</v>
      </c>
      <c r="D160" s="168">
        <v>2242</v>
      </c>
    </row>
    <row r="161" spans="1:4">
      <c r="A161" s="149">
        <v>2069999</v>
      </c>
      <c r="B161" s="149" t="s">
        <v>239</v>
      </c>
      <c r="C161" s="169">
        <v>2723</v>
      </c>
      <c r="D161" s="168">
        <v>2242</v>
      </c>
    </row>
    <row r="162" spans="1:4">
      <c r="A162" s="149">
        <v>207</v>
      </c>
      <c r="B162" s="169" t="s">
        <v>240</v>
      </c>
      <c r="C162" s="169">
        <v>3918</v>
      </c>
      <c r="D162" s="168">
        <v>5306</v>
      </c>
    </row>
    <row r="163" spans="1:4">
      <c r="A163" s="149">
        <v>20701</v>
      </c>
      <c r="B163" s="169" t="s">
        <v>241</v>
      </c>
      <c r="C163" s="169">
        <v>1879</v>
      </c>
      <c r="D163" s="168">
        <v>3425</v>
      </c>
    </row>
    <row r="164" spans="1:4">
      <c r="A164" s="149">
        <v>2070101</v>
      </c>
      <c r="B164" s="149" t="s">
        <v>119</v>
      </c>
      <c r="C164" s="169">
        <v>1033</v>
      </c>
      <c r="D164" s="168">
        <v>1182</v>
      </c>
    </row>
    <row r="165" spans="1:4">
      <c r="A165" s="149">
        <v>2070102</v>
      </c>
      <c r="B165" s="149" t="s">
        <v>124</v>
      </c>
      <c r="C165" s="169"/>
      <c r="D165" s="168">
        <v>14</v>
      </c>
    </row>
    <row r="166" spans="1:4">
      <c r="A166" s="149">
        <v>2070104</v>
      </c>
      <c r="B166" s="149" t="s">
        <v>242</v>
      </c>
      <c r="C166" s="169">
        <v>133</v>
      </c>
      <c r="D166" s="168">
        <v>80</v>
      </c>
    </row>
    <row r="167" spans="1:4">
      <c r="A167" s="149">
        <v>2070108</v>
      </c>
      <c r="B167" s="149" t="s">
        <v>243</v>
      </c>
      <c r="C167" s="169">
        <v>713</v>
      </c>
      <c r="D167" s="168">
        <v>137</v>
      </c>
    </row>
    <row r="168" spans="1:4">
      <c r="A168" s="149">
        <v>2070109</v>
      </c>
      <c r="B168" s="149" t="s">
        <v>244</v>
      </c>
      <c r="C168" s="169">
        <v>0</v>
      </c>
      <c r="D168" s="168">
        <v>120</v>
      </c>
    </row>
    <row r="169" spans="1:4">
      <c r="A169" s="149">
        <v>2070111</v>
      </c>
      <c r="B169" s="149" t="s">
        <v>245</v>
      </c>
      <c r="C169" s="169">
        <v>0</v>
      </c>
      <c r="D169" s="168">
        <v>14</v>
      </c>
    </row>
    <row r="170" spans="1:4">
      <c r="A170" s="149">
        <v>2070199</v>
      </c>
      <c r="B170" s="149" t="s">
        <v>246</v>
      </c>
      <c r="C170" s="169">
        <v>0</v>
      </c>
      <c r="D170" s="168">
        <v>1878</v>
      </c>
    </row>
    <row r="171" spans="1:4">
      <c r="A171" s="149">
        <v>20702</v>
      </c>
      <c r="B171" s="169" t="s">
        <v>247</v>
      </c>
      <c r="C171" s="169">
        <v>488</v>
      </c>
      <c r="D171" s="168">
        <v>258</v>
      </c>
    </row>
    <row r="172" spans="1:4">
      <c r="A172" s="149">
        <v>2070201</v>
      </c>
      <c r="B172" s="149" t="s">
        <v>119</v>
      </c>
      <c r="C172" s="169"/>
      <c r="D172" s="168">
        <v>30</v>
      </c>
    </row>
    <row r="173" spans="1:4">
      <c r="A173" s="149">
        <v>2070204</v>
      </c>
      <c r="B173" s="149" t="s">
        <v>248</v>
      </c>
      <c r="C173" s="169">
        <v>488</v>
      </c>
      <c r="D173" s="168">
        <v>117</v>
      </c>
    </row>
    <row r="174" spans="1:4">
      <c r="A174" s="149">
        <v>2070205</v>
      </c>
      <c r="B174" s="149" t="s">
        <v>249</v>
      </c>
      <c r="C174" s="169"/>
      <c r="D174" s="168">
        <v>33</v>
      </c>
    </row>
    <row r="175" spans="1:4">
      <c r="A175" s="149">
        <v>2070299</v>
      </c>
      <c r="B175" s="149" t="s">
        <v>250</v>
      </c>
      <c r="C175" s="169"/>
      <c r="D175" s="168">
        <v>78</v>
      </c>
    </row>
    <row r="176" spans="1:4">
      <c r="A176" s="149">
        <v>20703</v>
      </c>
      <c r="B176" s="169" t="s">
        <v>251</v>
      </c>
      <c r="C176" s="169">
        <v>121</v>
      </c>
      <c r="D176" s="168">
        <v>96</v>
      </c>
    </row>
    <row r="177" spans="1:4">
      <c r="A177" s="149">
        <v>2070307</v>
      </c>
      <c r="B177" s="149" t="s">
        <v>252</v>
      </c>
      <c r="C177" s="169"/>
      <c r="D177" s="168">
        <v>13</v>
      </c>
    </row>
    <row r="178" spans="1:4">
      <c r="A178" s="149">
        <v>2070308</v>
      </c>
      <c r="B178" s="149" t="s">
        <v>253</v>
      </c>
      <c r="C178" s="169"/>
      <c r="D178" s="168">
        <v>43</v>
      </c>
    </row>
    <row r="179" spans="1:4">
      <c r="A179" s="149">
        <v>2070399</v>
      </c>
      <c r="B179" s="149" t="s">
        <v>254</v>
      </c>
      <c r="C179" s="169">
        <v>121</v>
      </c>
      <c r="D179" s="168">
        <v>40</v>
      </c>
    </row>
    <row r="180" spans="1:4">
      <c r="A180" s="149">
        <v>20706</v>
      </c>
      <c r="B180" s="96" t="s">
        <v>255</v>
      </c>
      <c r="C180" s="169">
        <v>99</v>
      </c>
      <c r="D180" s="168">
        <v>33</v>
      </c>
    </row>
    <row r="181" spans="1:4">
      <c r="A181" s="149">
        <v>2070601</v>
      </c>
      <c r="B181" s="98" t="s">
        <v>119</v>
      </c>
      <c r="C181" s="169"/>
      <c r="D181" s="168">
        <v>33</v>
      </c>
    </row>
    <row r="182" spans="1:4">
      <c r="A182" s="149">
        <v>2070699</v>
      </c>
      <c r="B182" s="98" t="s">
        <v>256</v>
      </c>
      <c r="C182" s="169">
        <v>99</v>
      </c>
      <c r="D182" s="168">
        <v>0</v>
      </c>
    </row>
    <row r="183" spans="1:4">
      <c r="A183" s="149">
        <v>20708</v>
      </c>
      <c r="B183" s="96" t="s">
        <v>257</v>
      </c>
      <c r="C183" s="169">
        <v>1084</v>
      </c>
      <c r="D183" s="168">
        <v>1193</v>
      </c>
    </row>
    <row r="184" spans="1:4">
      <c r="A184" s="149">
        <v>2070801</v>
      </c>
      <c r="B184" s="98" t="s">
        <v>119</v>
      </c>
      <c r="C184" s="169">
        <v>1084</v>
      </c>
      <c r="D184" s="168">
        <v>1009</v>
      </c>
    </row>
    <row r="185" spans="1:4">
      <c r="A185" s="149">
        <v>2070899</v>
      </c>
      <c r="B185" s="98" t="s">
        <v>258</v>
      </c>
      <c r="C185" s="169"/>
      <c r="D185" s="168">
        <v>184</v>
      </c>
    </row>
    <row r="186" spans="1:4">
      <c r="A186" s="149">
        <v>20799</v>
      </c>
      <c r="B186" s="169" t="s">
        <v>259</v>
      </c>
      <c r="C186" s="169">
        <v>247</v>
      </c>
      <c r="D186" s="168">
        <v>301</v>
      </c>
    </row>
    <row r="187" spans="1:4">
      <c r="A187" s="149">
        <v>2079999</v>
      </c>
      <c r="B187" s="149" t="s">
        <v>260</v>
      </c>
      <c r="C187" s="169">
        <v>247</v>
      </c>
      <c r="D187" s="168">
        <v>301</v>
      </c>
    </row>
    <row r="188" spans="1:4">
      <c r="A188" s="149">
        <v>208</v>
      </c>
      <c r="B188" s="169" t="s">
        <v>261</v>
      </c>
      <c r="C188" s="169">
        <v>36809</v>
      </c>
      <c r="D188" s="168">
        <v>41369</v>
      </c>
    </row>
    <row r="189" spans="1:4">
      <c r="A189" s="149">
        <v>20801</v>
      </c>
      <c r="B189" s="169" t="s">
        <v>262</v>
      </c>
      <c r="C189" s="169">
        <v>1880</v>
      </c>
      <c r="D189" s="168">
        <v>1912</v>
      </c>
    </row>
    <row r="190" spans="1:4">
      <c r="A190" s="149">
        <v>2080101</v>
      </c>
      <c r="B190" s="149" t="s">
        <v>119</v>
      </c>
      <c r="C190" s="169">
        <v>1880</v>
      </c>
      <c r="D190" s="168">
        <v>1822</v>
      </c>
    </row>
    <row r="191" spans="1:4">
      <c r="A191" s="149">
        <v>2080199</v>
      </c>
      <c r="B191" s="149" t="s">
        <v>263</v>
      </c>
      <c r="C191" s="169"/>
      <c r="D191" s="168">
        <v>90</v>
      </c>
    </row>
    <row r="192" spans="1:4">
      <c r="A192" s="149">
        <v>20802</v>
      </c>
      <c r="B192" s="169" t="s">
        <v>264</v>
      </c>
      <c r="C192" s="169">
        <v>1015</v>
      </c>
      <c r="D192" s="168">
        <v>1432</v>
      </c>
    </row>
    <row r="193" spans="1:4">
      <c r="A193" s="149">
        <v>2080201</v>
      </c>
      <c r="B193" s="149" t="s">
        <v>119</v>
      </c>
      <c r="C193" s="169">
        <v>1015</v>
      </c>
      <c r="D193" s="168">
        <v>465</v>
      </c>
    </row>
    <row r="194" spans="1:4">
      <c r="A194" s="149">
        <v>2080299</v>
      </c>
      <c r="B194" s="149" t="s">
        <v>265</v>
      </c>
      <c r="C194" s="169">
        <v>0</v>
      </c>
      <c r="D194" s="168">
        <v>967</v>
      </c>
    </row>
    <row r="195" spans="1:4">
      <c r="A195" s="149">
        <v>20805</v>
      </c>
      <c r="B195" s="169" t="s">
        <v>266</v>
      </c>
      <c r="C195" s="169">
        <v>10688</v>
      </c>
      <c r="D195" s="168">
        <v>18043</v>
      </c>
    </row>
    <row r="196" spans="1:4">
      <c r="A196" s="149">
        <v>2080505</v>
      </c>
      <c r="B196" s="149" t="s">
        <v>267</v>
      </c>
      <c r="C196" s="169">
        <v>9688</v>
      </c>
      <c r="D196" s="168">
        <v>2774</v>
      </c>
    </row>
    <row r="197" spans="1:4">
      <c r="A197" s="149">
        <v>2080506</v>
      </c>
      <c r="B197" s="149" t="s">
        <v>268</v>
      </c>
      <c r="C197" s="169">
        <v>1000</v>
      </c>
      <c r="D197" s="168">
        <v>1766</v>
      </c>
    </row>
    <row r="198" spans="1:4">
      <c r="A198" s="149">
        <v>2080507</v>
      </c>
      <c r="B198" s="149" t="s">
        <v>269</v>
      </c>
      <c r="C198" s="169"/>
      <c r="D198" s="168">
        <v>13499</v>
      </c>
    </row>
    <row r="199" spans="1:4">
      <c r="A199" s="149">
        <v>2080599</v>
      </c>
      <c r="B199" s="149" t="s">
        <v>270</v>
      </c>
      <c r="C199" s="169"/>
      <c r="D199" s="168">
        <v>4</v>
      </c>
    </row>
    <row r="200" spans="1:4">
      <c r="A200" s="149">
        <v>20806</v>
      </c>
      <c r="B200" s="169" t="s">
        <v>271</v>
      </c>
      <c r="C200" s="169">
        <v>4166</v>
      </c>
      <c r="D200" s="168">
        <v>0</v>
      </c>
    </row>
    <row r="201" spans="1:4">
      <c r="A201" s="149">
        <v>20807</v>
      </c>
      <c r="B201" s="169" t="s">
        <v>272</v>
      </c>
      <c r="C201" s="169">
        <v>2609</v>
      </c>
      <c r="D201" s="168">
        <v>2807</v>
      </c>
    </row>
    <row r="202" spans="1:4">
      <c r="A202" s="149">
        <v>2080799</v>
      </c>
      <c r="B202" s="149" t="s">
        <v>273</v>
      </c>
      <c r="C202" s="169">
        <v>2609</v>
      </c>
      <c r="D202" s="168">
        <v>2807</v>
      </c>
    </row>
    <row r="203" spans="1:4">
      <c r="A203" s="149">
        <v>20808</v>
      </c>
      <c r="B203" s="169" t="s">
        <v>274</v>
      </c>
      <c r="C203" s="169">
        <v>2568</v>
      </c>
      <c r="D203" s="168">
        <v>2764</v>
      </c>
    </row>
    <row r="204" spans="1:4">
      <c r="A204" s="149">
        <v>2080805</v>
      </c>
      <c r="B204" s="149" t="s">
        <v>275</v>
      </c>
      <c r="C204" s="169"/>
      <c r="D204" s="168">
        <v>137</v>
      </c>
    </row>
    <row r="205" spans="1:4">
      <c r="A205" s="149">
        <v>2080899</v>
      </c>
      <c r="B205" s="149" t="s">
        <v>276</v>
      </c>
      <c r="C205" s="169">
        <v>2568</v>
      </c>
      <c r="D205" s="168">
        <v>2627</v>
      </c>
    </row>
    <row r="206" spans="1:4">
      <c r="A206" s="149">
        <v>20809</v>
      </c>
      <c r="B206" s="169" t="s">
        <v>277</v>
      </c>
      <c r="C206" s="169">
        <v>809</v>
      </c>
      <c r="D206" s="168">
        <v>442</v>
      </c>
    </row>
    <row r="207" spans="1:4">
      <c r="A207" s="149">
        <v>2080902</v>
      </c>
      <c r="B207" s="149" t="s">
        <v>278</v>
      </c>
      <c r="C207" s="169"/>
      <c r="D207" s="168">
        <v>240</v>
      </c>
    </row>
    <row r="208" spans="1:4">
      <c r="A208" s="149">
        <v>2080904</v>
      </c>
      <c r="B208" s="149" t="s">
        <v>279</v>
      </c>
      <c r="C208" s="169"/>
      <c r="D208" s="168">
        <v>17</v>
      </c>
    </row>
    <row r="209" spans="1:4">
      <c r="A209" s="149">
        <v>2080905</v>
      </c>
      <c r="B209" s="149" t="s">
        <v>280</v>
      </c>
      <c r="C209" s="169"/>
      <c r="D209" s="168">
        <v>67</v>
      </c>
    </row>
    <row r="210" spans="1:4">
      <c r="A210" s="149">
        <v>2080999</v>
      </c>
      <c r="B210" s="149" t="s">
        <v>281</v>
      </c>
      <c r="C210" s="169">
        <v>809</v>
      </c>
      <c r="D210" s="168">
        <v>118</v>
      </c>
    </row>
    <row r="211" spans="1:4">
      <c r="A211" s="149">
        <v>20810</v>
      </c>
      <c r="B211" s="169" t="s">
        <v>282</v>
      </c>
      <c r="C211" s="169">
        <v>275</v>
      </c>
      <c r="D211" s="168">
        <v>287</v>
      </c>
    </row>
    <row r="212" spans="1:4">
      <c r="A212" s="149">
        <v>2081001</v>
      </c>
      <c r="B212" s="149" t="s">
        <v>283</v>
      </c>
      <c r="C212" s="169"/>
      <c r="D212" s="168">
        <v>100</v>
      </c>
    </row>
    <row r="213" spans="1:4">
      <c r="A213" s="149">
        <v>2081002</v>
      </c>
      <c r="B213" s="149" t="s">
        <v>284</v>
      </c>
      <c r="C213" s="169">
        <v>275</v>
      </c>
      <c r="D213" s="168">
        <v>2</v>
      </c>
    </row>
    <row r="214" spans="1:4">
      <c r="A214" s="149">
        <v>2081004</v>
      </c>
      <c r="B214" s="149" t="s">
        <v>285</v>
      </c>
      <c r="C214" s="169"/>
      <c r="D214" s="168">
        <v>30</v>
      </c>
    </row>
    <row r="215" spans="1:4">
      <c r="A215" s="149">
        <v>2081006</v>
      </c>
      <c r="B215" s="149" t="s">
        <v>286</v>
      </c>
      <c r="C215" s="169"/>
      <c r="D215" s="168">
        <v>69</v>
      </c>
    </row>
    <row r="216" spans="1:4">
      <c r="A216" s="149">
        <v>2081099</v>
      </c>
      <c r="B216" s="149" t="s">
        <v>287</v>
      </c>
      <c r="C216" s="169"/>
      <c r="D216" s="168">
        <v>86</v>
      </c>
    </row>
    <row r="217" spans="1:4">
      <c r="A217" s="149">
        <v>20811</v>
      </c>
      <c r="B217" s="169" t="s">
        <v>288</v>
      </c>
      <c r="C217" s="169">
        <v>1192</v>
      </c>
      <c r="D217" s="168">
        <v>872</v>
      </c>
    </row>
    <row r="218" spans="1:4">
      <c r="A218" s="149">
        <v>2081101</v>
      </c>
      <c r="B218" s="149" t="s">
        <v>119</v>
      </c>
      <c r="C218" s="169">
        <v>1192</v>
      </c>
      <c r="D218" s="168">
        <v>150</v>
      </c>
    </row>
    <row r="219" spans="1:4">
      <c r="A219" s="149">
        <v>2081104</v>
      </c>
      <c r="B219" s="149" t="s">
        <v>289</v>
      </c>
      <c r="C219" s="169">
        <v>0</v>
      </c>
      <c r="D219" s="168">
        <v>25</v>
      </c>
    </row>
    <row r="220" spans="1:4">
      <c r="A220" s="149">
        <v>2081105</v>
      </c>
      <c r="B220" s="149" t="s">
        <v>290</v>
      </c>
      <c r="C220" s="169">
        <v>0</v>
      </c>
      <c r="D220" s="168">
        <v>106</v>
      </c>
    </row>
    <row r="221" spans="1:4">
      <c r="A221" s="149">
        <v>2081107</v>
      </c>
      <c r="B221" s="149" t="s">
        <v>291</v>
      </c>
      <c r="C221" s="169">
        <v>0</v>
      </c>
      <c r="D221" s="168">
        <v>473</v>
      </c>
    </row>
    <row r="222" spans="1:4">
      <c r="A222" s="149">
        <v>2081199</v>
      </c>
      <c r="B222" s="149" t="s">
        <v>292</v>
      </c>
      <c r="C222" s="169"/>
      <c r="D222" s="168">
        <v>118</v>
      </c>
    </row>
    <row r="223" spans="1:4">
      <c r="A223" s="149">
        <v>20819</v>
      </c>
      <c r="B223" s="169" t="s">
        <v>293</v>
      </c>
      <c r="C223" s="169">
        <v>2094</v>
      </c>
      <c r="D223" s="168">
        <v>2419</v>
      </c>
    </row>
    <row r="224" spans="1:4">
      <c r="A224" s="149">
        <v>2081901</v>
      </c>
      <c r="B224" s="149" t="s">
        <v>294</v>
      </c>
      <c r="C224" s="169">
        <v>1094</v>
      </c>
      <c r="D224" s="168">
        <v>887</v>
      </c>
    </row>
    <row r="225" spans="1:4">
      <c r="A225" s="149">
        <v>2081902</v>
      </c>
      <c r="B225" s="149" t="s">
        <v>295</v>
      </c>
      <c r="C225" s="169">
        <v>1000</v>
      </c>
      <c r="D225" s="168">
        <v>1532</v>
      </c>
    </row>
    <row r="226" spans="1:4">
      <c r="A226" s="149">
        <v>20820</v>
      </c>
      <c r="B226" s="169" t="s">
        <v>296</v>
      </c>
      <c r="C226" s="169">
        <v>959</v>
      </c>
      <c r="D226" s="168">
        <v>715</v>
      </c>
    </row>
    <row r="227" spans="1:4">
      <c r="A227" s="149">
        <v>2082001</v>
      </c>
      <c r="B227" s="149" t="s">
        <v>297</v>
      </c>
      <c r="C227" s="169">
        <v>959</v>
      </c>
      <c r="D227" s="168">
        <v>664</v>
      </c>
    </row>
    <row r="228" spans="1:4">
      <c r="A228" s="149">
        <v>2082002</v>
      </c>
      <c r="B228" s="149" t="s">
        <v>298</v>
      </c>
      <c r="C228" s="169">
        <v>0</v>
      </c>
      <c r="D228" s="168">
        <v>51</v>
      </c>
    </row>
    <row r="229" spans="1:4">
      <c r="A229" s="149">
        <v>20821</v>
      </c>
      <c r="B229" s="169" t="s">
        <v>299</v>
      </c>
      <c r="C229" s="169">
        <v>850</v>
      </c>
      <c r="D229" s="168">
        <v>841</v>
      </c>
    </row>
    <row r="230" spans="1:4">
      <c r="A230" s="149">
        <v>2082101</v>
      </c>
      <c r="B230" s="149" t="s">
        <v>300</v>
      </c>
      <c r="C230" s="169">
        <v>843</v>
      </c>
      <c r="D230" s="168">
        <v>280</v>
      </c>
    </row>
    <row r="231" spans="1:4">
      <c r="A231" s="149">
        <v>2082102</v>
      </c>
      <c r="B231" s="149" t="s">
        <v>301</v>
      </c>
      <c r="C231" s="169">
        <v>7</v>
      </c>
      <c r="D231" s="168">
        <v>561</v>
      </c>
    </row>
    <row r="232" spans="1:4">
      <c r="A232" s="149">
        <v>20826</v>
      </c>
      <c r="B232" s="169" t="s">
        <v>302</v>
      </c>
      <c r="C232" s="169"/>
      <c r="D232" s="168">
        <v>4403</v>
      </c>
    </row>
    <row r="233" spans="1:4">
      <c r="A233" s="149">
        <v>2082602</v>
      </c>
      <c r="B233" s="149" t="s">
        <v>303</v>
      </c>
      <c r="C233" s="169">
        <v>4166</v>
      </c>
      <c r="D233" s="168">
        <v>4403</v>
      </c>
    </row>
    <row r="234" spans="1:4">
      <c r="A234" s="149">
        <v>20828</v>
      </c>
      <c r="B234" s="169" t="s">
        <v>304</v>
      </c>
      <c r="C234" s="169">
        <v>480</v>
      </c>
      <c r="D234" s="168">
        <v>374</v>
      </c>
    </row>
    <row r="235" spans="1:4">
      <c r="A235" s="149">
        <v>2082801</v>
      </c>
      <c r="B235" s="149" t="s">
        <v>119</v>
      </c>
      <c r="C235" s="169">
        <v>480</v>
      </c>
      <c r="D235" s="168">
        <v>289</v>
      </c>
    </row>
    <row r="236" spans="1:4">
      <c r="A236" s="149">
        <v>2082899</v>
      </c>
      <c r="B236" s="149" t="s">
        <v>305</v>
      </c>
      <c r="C236" s="169"/>
      <c r="D236" s="168">
        <v>85</v>
      </c>
    </row>
    <row r="237" spans="1:4">
      <c r="A237" s="149">
        <v>20899</v>
      </c>
      <c r="B237" s="169" t="s">
        <v>306</v>
      </c>
      <c r="C237" s="169">
        <v>7224</v>
      </c>
      <c r="D237" s="168">
        <v>4058</v>
      </c>
    </row>
    <row r="238" spans="1:4">
      <c r="A238" s="149">
        <v>2089999</v>
      </c>
      <c r="B238" s="149" t="s">
        <v>307</v>
      </c>
      <c r="C238" s="169">
        <v>7224</v>
      </c>
      <c r="D238" s="168">
        <v>4058</v>
      </c>
    </row>
    <row r="239" spans="1:4">
      <c r="A239" s="149">
        <v>210</v>
      </c>
      <c r="B239" s="169" t="s">
        <v>308</v>
      </c>
      <c r="C239" s="169">
        <v>24895</v>
      </c>
      <c r="D239" s="168">
        <v>22663</v>
      </c>
    </row>
    <row r="240" spans="1:4">
      <c r="A240" s="149">
        <v>21001</v>
      </c>
      <c r="B240" s="169" t="s">
        <v>309</v>
      </c>
      <c r="C240" s="169">
        <v>2814</v>
      </c>
      <c r="D240" s="168">
        <v>4023</v>
      </c>
    </row>
    <row r="241" spans="1:4">
      <c r="A241" s="149">
        <v>2100101</v>
      </c>
      <c r="B241" s="149" t="s">
        <v>119</v>
      </c>
      <c r="C241" s="169">
        <v>2814</v>
      </c>
      <c r="D241" s="168">
        <v>1635</v>
      </c>
    </row>
    <row r="242" spans="1:4">
      <c r="A242" s="149">
        <v>2100199</v>
      </c>
      <c r="B242" s="149" t="s">
        <v>310</v>
      </c>
      <c r="C242" s="169"/>
      <c r="D242" s="168">
        <v>2388</v>
      </c>
    </row>
    <row r="243" spans="1:4">
      <c r="A243" s="149">
        <v>21002</v>
      </c>
      <c r="B243" s="169" t="s">
        <v>311</v>
      </c>
      <c r="C243" s="169">
        <v>383</v>
      </c>
      <c r="D243" s="168">
        <v>4443</v>
      </c>
    </row>
    <row r="244" spans="1:4">
      <c r="A244" s="149">
        <v>2100201</v>
      </c>
      <c r="B244" s="149" t="s">
        <v>312</v>
      </c>
      <c r="C244" s="169"/>
      <c r="D244" s="168">
        <v>3660</v>
      </c>
    </row>
    <row r="245" spans="1:4">
      <c r="A245" s="149">
        <v>2100202</v>
      </c>
      <c r="B245" s="149" t="s">
        <v>313</v>
      </c>
      <c r="C245" s="169"/>
      <c r="D245" s="168">
        <v>313</v>
      </c>
    </row>
    <row r="246" spans="1:4">
      <c r="A246" s="149">
        <v>2100206</v>
      </c>
      <c r="B246" s="149" t="s">
        <v>314</v>
      </c>
      <c r="C246" s="169"/>
      <c r="D246" s="168">
        <v>119</v>
      </c>
    </row>
    <row r="247" spans="1:4">
      <c r="A247" s="149">
        <v>2100299</v>
      </c>
      <c r="B247" s="149" t="s">
        <v>315</v>
      </c>
      <c r="C247" s="169">
        <v>383</v>
      </c>
      <c r="D247" s="168">
        <v>351</v>
      </c>
    </row>
    <row r="248" spans="1:4">
      <c r="A248" s="149">
        <v>21003</v>
      </c>
      <c r="B248" s="169" t="s">
        <v>316</v>
      </c>
      <c r="C248" s="169">
        <v>766</v>
      </c>
      <c r="D248" s="168">
        <v>1976</v>
      </c>
    </row>
    <row r="249" spans="1:4">
      <c r="A249" s="149">
        <v>2100302</v>
      </c>
      <c r="B249" s="149" t="s">
        <v>317</v>
      </c>
      <c r="C249" s="169"/>
      <c r="D249" s="168">
        <v>119</v>
      </c>
    </row>
    <row r="250" spans="1:4">
      <c r="A250" s="149">
        <v>2100399</v>
      </c>
      <c r="B250" s="149" t="s">
        <v>318</v>
      </c>
      <c r="C250" s="169">
        <v>766</v>
      </c>
      <c r="D250" s="168">
        <v>1857</v>
      </c>
    </row>
    <row r="251" spans="1:4">
      <c r="A251" s="149">
        <v>21004</v>
      </c>
      <c r="B251" s="169" t="s">
        <v>319</v>
      </c>
      <c r="C251" s="169">
        <v>5090</v>
      </c>
      <c r="D251" s="168">
        <v>5866</v>
      </c>
    </row>
    <row r="252" spans="1:4">
      <c r="A252" s="149">
        <v>2100401</v>
      </c>
      <c r="B252" s="149" t="s">
        <v>320</v>
      </c>
      <c r="C252" s="169">
        <v>580</v>
      </c>
      <c r="D252" s="168">
        <v>427</v>
      </c>
    </row>
    <row r="253" spans="1:4">
      <c r="A253" s="149">
        <v>2100402</v>
      </c>
      <c r="B253" s="149" t="s">
        <v>321</v>
      </c>
      <c r="C253" s="169">
        <v>200</v>
      </c>
      <c r="D253" s="168">
        <v>137</v>
      </c>
    </row>
    <row r="254" spans="1:4">
      <c r="A254" s="149">
        <v>2100408</v>
      </c>
      <c r="B254" s="149" t="s">
        <v>322</v>
      </c>
      <c r="C254" s="169">
        <v>4310</v>
      </c>
      <c r="D254" s="168">
        <v>1872</v>
      </c>
    </row>
    <row r="255" spans="1:4">
      <c r="A255" s="149">
        <v>2100409</v>
      </c>
      <c r="B255" s="149" t="s">
        <v>323</v>
      </c>
      <c r="C255" s="169"/>
      <c r="D255" s="168">
        <v>2135</v>
      </c>
    </row>
    <row r="256" spans="1:4">
      <c r="A256" s="149">
        <v>2100410</v>
      </c>
      <c r="B256" s="149" t="s">
        <v>324</v>
      </c>
      <c r="C256" s="169"/>
      <c r="D256" s="168">
        <v>743</v>
      </c>
    </row>
    <row r="257" spans="1:4">
      <c r="A257" s="149">
        <v>2100499</v>
      </c>
      <c r="B257" s="149" t="s">
        <v>325</v>
      </c>
      <c r="C257" s="169"/>
      <c r="D257" s="168">
        <v>552</v>
      </c>
    </row>
    <row r="258" spans="1:4">
      <c r="A258" s="149">
        <v>21006</v>
      </c>
      <c r="B258" s="169" t="s">
        <v>326</v>
      </c>
      <c r="C258" s="169">
        <v>1</v>
      </c>
      <c r="D258" s="168">
        <v>11</v>
      </c>
    </row>
    <row r="259" spans="1:4">
      <c r="A259" s="149">
        <v>2100601</v>
      </c>
      <c r="B259" s="149" t="s">
        <v>327</v>
      </c>
      <c r="C259" s="169"/>
      <c r="D259" s="168">
        <v>11</v>
      </c>
    </row>
    <row r="260" spans="1:4">
      <c r="A260" s="149">
        <v>2100699</v>
      </c>
      <c r="B260" s="149" t="s">
        <v>328</v>
      </c>
      <c r="C260" s="169">
        <v>1</v>
      </c>
      <c r="D260" s="168">
        <v>0</v>
      </c>
    </row>
    <row r="261" spans="1:4">
      <c r="A261" s="149">
        <v>21007</v>
      </c>
      <c r="B261" s="169" t="s">
        <v>329</v>
      </c>
      <c r="C261" s="169">
        <v>2776</v>
      </c>
      <c r="D261" s="168">
        <v>2912</v>
      </c>
    </row>
    <row r="262" spans="1:4">
      <c r="A262" s="149">
        <v>2100717</v>
      </c>
      <c r="B262" s="149" t="s">
        <v>330</v>
      </c>
      <c r="C262" s="169"/>
      <c r="D262" s="168">
        <v>2851</v>
      </c>
    </row>
    <row r="263" spans="1:4">
      <c r="A263" s="149">
        <v>2100799</v>
      </c>
      <c r="B263" s="149" t="s">
        <v>331</v>
      </c>
      <c r="C263" s="169">
        <v>2776</v>
      </c>
      <c r="D263" s="168">
        <v>61</v>
      </c>
    </row>
    <row r="264" spans="1:4">
      <c r="A264" s="149">
        <v>21011</v>
      </c>
      <c r="B264" s="169" t="s">
        <v>332</v>
      </c>
      <c r="C264" s="169"/>
      <c r="D264" s="168">
        <v>1468</v>
      </c>
    </row>
    <row r="265" spans="1:4">
      <c r="A265" s="149">
        <v>2101101</v>
      </c>
      <c r="B265" s="149" t="s">
        <v>333</v>
      </c>
      <c r="C265" s="169"/>
      <c r="D265" s="168">
        <v>1231</v>
      </c>
    </row>
    <row r="266" spans="1:4">
      <c r="A266" s="149">
        <v>2101102</v>
      </c>
      <c r="B266" s="149" t="s">
        <v>334</v>
      </c>
      <c r="C266" s="169"/>
      <c r="D266" s="168">
        <v>237</v>
      </c>
    </row>
    <row r="267" spans="1:4">
      <c r="A267" s="149">
        <v>21012</v>
      </c>
      <c r="B267" s="169" t="s">
        <v>335</v>
      </c>
      <c r="C267" s="169">
        <v>11251</v>
      </c>
      <c r="D267" s="168">
        <v>624</v>
      </c>
    </row>
    <row r="268" spans="1:4">
      <c r="A268" s="149">
        <v>2101202</v>
      </c>
      <c r="B268" s="149" t="s">
        <v>336</v>
      </c>
      <c r="C268" s="169">
        <v>11251</v>
      </c>
      <c r="D268" s="168">
        <v>624</v>
      </c>
    </row>
    <row r="269" spans="1:4">
      <c r="A269" s="149">
        <v>21013</v>
      </c>
      <c r="B269" s="169" t="s">
        <v>337</v>
      </c>
      <c r="C269" s="169">
        <v>573</v>
      </c>
      <c r="D269" s="168">
        <v>510</v>
      </c>
    </row>
    <row r="270" spans="1:4">
      <c r="A270" s="149">
        <v>2101301</v>
      </c>
      <c r="B270" s="149" t="s">
        <v>338</v>
      </c>
      <c r="C270" s="169"/>
      <c r="D270" s="168">
        <v>509</v>
      </c>
    </row>
    <row r="271" spans="1:4">
      <c r="A271" s="149">
        <v>2101399</v>
      </c>
      <c r="B271" s="149" t="s">
        <v>339</v>
      </c>
      <c r="C271" s="169">
        <v>573</v>
      </c>
      <c r="D271" s="168">
        <v>1</v>
      </c>
    </row>
    <row r="272" spans="1:4">
      <c r="A272" s="149">
        <v>21014</v>
      </c>
      <c r="B272" s="169" t="s">
        <v>340</v>
      </c>
      <c r="C272" s="169">
        <v>223</v>
      </c>
      <c r="D272" s="168">
        <v>119</v>
      </c>
    </row>
    <row r="273" spans="1:4">
      <c r="A273" s="149">
        <v>2101401</v>
      </c>
      <c r="B273" s="149" t="s">
        <v>341</v>
      </c>
      <c r="C273" s="169">
        <v>223</v>
      </c>
      <c r="D273" s="168">
        <v>119</v>
      </c>
    </row>
    <row r="274" spans="1:4">
      <c r="A274" s="149">
        <v>21015</v>
      </c>
      <c r="B274" s="169" t="s">
        <v>342</v>
      </c>
      <c r="C274" s="169">
        <v>423</v>
      </c>
      <c r="D274" s="168">
        <v>561</v>
      </c>
    </row>
    <row r="275" spans="1:4">
      <c r="A275" s="149">
        <v>2101501</v>
      </c>
      <c r="B275" s="149" t="s">
        <v>119</v>
      </c>
      <c r="C275" s="169">
        <v>423</v>
      </c>
      <c r="D275" s="168">
        <v>390</v>
      </c>
    </row>
    <row r="276" spans="1:4">
      <c r="A276" s="149">
        <v>2101505</v>
      </c>
      <c r="B276" s="149" t="s">
        <v>343</v>
      </c>
      <c r="C276" s="169"/>
      <c r="D276" s="168">
        <v>40</v>
      </c>
    </row>
    <row r="277" spans="1:4">
      <c r="A277" s="149">
        <v>2101599</v>
      </c>
      <c r="B277" s="149" t="s">
        <v>344</v>
      </c>
      <c r="C277" s="169"/>
      <c r="D277" s="168">
        <v>131</v>
      </c>
    </row>
    <row r="278" spans="1:4">
      <c r="A278" s="149">
        <v>21099</v>
      </c>
      <c r="B278" s="169" t="s">
        <v>345</v>
      </c>
      <c r="C278" s="169">
        <v>545</v>
      </c>
      <c r="D278" s="168">
        <v>150</v>
      </c>
    </row>
    <row r="279" spans="1:4">
      <c r="A279" s="149">
        <v>2109999</v>
      </c>
      <c r="B279" s="149" t="s">
        <v>346</v>
      </c>
      <c r="C279" s="169">
        <v>545</v>
      </c>
      <c r="D279" s="168">
        <v>150</v>
      </c>
    </row>
    <row r="280" spans="1:4">
      <c r="A280" s="149">
        <v>211</v>
      </c>
      <c r="B280" s="169" t="s">
        <v>347</v>
      </c>
      <c r="C280" s="169">
        <v>14030</v>
      </c>
      <c r="D280" s="168">
        <v>10989</v>
      </c>
    </row>
    <row r="281" spans="1:4">
      <c r="A281" s="149">
        <v>21101</v>
      </c>
      <c r="B281" s="169" t="s">
        <v>348</v>
      </c>
      <c r="C281" s="169">
        <v>323</v>
      </c>
      <c r="D281" s="168">
        <v>919</v>
      </c>
    </row>
    <row r="282" spans="1:4">
      <c r="A282" s="149">
        <v>2110101</v>
      </c>
      <c r="B282" s="149" t="s">
        <v>119</v>
      </c>
      <c r="C282" s="169">
        <v>323</v>
      </c>
      <c r="D282" s="168">
        <v>122</v>
      </c>
    </row>
    <row r="283" spans="1:4">
      <c r="A283" s="149">
        <v>2110199</v>
      </c>
      <c r="B283" s="149" t="s">
        <v>349</v>
      </c>
      <c r="C283" s="169"/>
      <c r="D283" s="168">
        <v>797</v>
      </c>
    </row>
    <row r="284" spans="1:4">
      <c r="A284" s="149">
        <v>21102</v>
      </c>
      <c r="B284" s="169" t="s">
        <v>350</v>
      </c>
      <c r="C284" s="169">
        <v>10</v>
      </c>
      <c r="D284" s="168">
        <v>108</v>
      </c>
    </row>
    <row r="285" spans="1:4">
      <c r="A285" s="149">
        <v>2110299</v>
      </c>
      <c r="B285" s="149" t="s">
        <v>351</v>
      </c>
      <c r="C285" s="169">
        <v>10</v>
      </c>
      <c r="D285" s="168">
        <v>108</v>
      </c>
    </row>
    <row r="286" spans="1:4">
      <c r="A286" s="149">
        <v>21103</v>
      </c>
      <c r="B286" s="169" t="s">
        <v>352</v>
      </c>
      <c r="C286" s="169">
        <v>4569</v>
      </c>
      <c r="D286" s="168">
        <v>5755</v>
      </c>
    </row>
    <row r="287" spans="1:4">
      <c r="A287" s="149">
        <v>2110301</v>
      </c>
      <c r="B287" s="149" t="s">
        <v>353</v>
      </c>
      <c r="C287" s="169">
        <v>50</v>
      </c>
      <c r="D287" s="168">
        <v>605</v>
      </c>
    </row>
    <row r="288" spans="1:4">
      <c r="A288" s="149">
        <v>2110302</v>
      </c>
      <c r="B288" s="149" t="s">
        <v>354</v>
      </c>
      <c r="C288" s="169">
        <v>2736</v>
      </c>
      <c r="D288" s="168">
        <v>3000</v>
      </c>
    </row>
    <row r="289" spans="1:4">
      <c r="A289" s="149">
        <v>2110304</v>
      </c>
      <c r="B289" s="149" t="s">
        <v>355</v>
      </c>
      <c r="C289" s="169"/>
      <c r="D289" s="168">
        <v>610</v>
      </c>
    </row>
    <row r="290" spans="1:4">
      <c r="A290" s="149">
        <v>2110399</v>
      </c>
      <c r="B290" s="149" t="s">
        <v>356</v>
      </c>
      <c r="C290" s="169">
        <v>1783</v>
      </c>
      <c r="D290" s="168">
        <v>1540</v>
      </c>
    </row>
    <row r="291" spans="1:4">
      <c r="A291" s="149">
        <v>21104</v>
      </c>
      <c r="B291" s="169" t="s">
        <v>357</v>
      </c>
      <c r="C291" s="169">
        <v>1166</v>
      </c>
      <c r="D291" s="168">
        <v>2658</v>
      </c>
    </row>
    <row r="292" spans="1:4">
      <c r="A292" s="149">
        <v>2110402</v>
      </c>
      <c r="B292" s="149" t="s">
        <v>358</v>
      </c>
      <c r="C292" s="169"/>
      <c r="D292" s="168">
        <v>2576</v>
      </c>
    </row>
    <row r="293" spans="1:4">
      <c r="A293" s="149">
        <v>2110406</v>
      </c>
      <c r="B293" s="149" t="s">
        <v>359</v>
      </c>
      <c r="C293" s="169"/>
      <c r="D293" s="168">
        <v>15</v>
      </c>
    </row>
    <row r="294" spans="1:4">
      <c r="A294" s="149">
        <v>2110499</v>
      </c>
      <c r="B294" s="149" t="s">
        <v>360</v>
      </c>
      <c r="C294" s="169">
        <v>1166</v>
      </c>
      <c r="D294" s="168">
        <v>67</v>
      </c>
    </row>
    <row r="295" spans="1:4">
      <c r="A295" s="149">
        <v>21105</v>
      </c>
      <c r="B295" s="169" t="s">
        <v>361</v>
      </c>
      <c r="C295" s="169">
        <v>22</v>
      </c>
      <c r="D295" s="168">
        <v>16</v>
      </c>
    </row>
    <row r="296" spans="1:4">
      <c r="A296" s="149">
        <v>2110501</v>
      </c>
      <c r="B296" s="149" t="s">
        <v>362</v>
      </c>
      <c r="C296" s="169">
        <v>10</v>
      </c>
      <c r="D296" s="168">
        <v>3</v>
      </c>
    </row>
    <row r="297" spans="1:4">
      <c r="A297" s="149">
        <v>2110507</v>
      </c>
      <c r="B297" s="149" t="s">
        <v>363</v>
      </c>
      <c r="C297" s="169">
        <v>12</v>
      </c>
      <c r="D297" s="168">
        <v>13</v>
      </c>
    </row>
    <row r="298" spans="1:4">
      <c r="A298" s="149">
        <v>21106</v>
      </c>
      <c r="B298" s="169" t="s">
        <v>364</v>
      </c>
      <c r="C298" s="169">
        <v>0</v>
      </c>
      <c r="D298" s="168">
        <v>33</v>
      </c>
    </row>
    <row r="299" spans="1:4">
      <c r="A299" s="149">
        <v>2110602</v>
      </c>
      <c r="B299" s="149" t="s">
        <v>365</v>
      </c>
      <c r="C299" s="169"/>
      <c r="D299" s="168">
        <v>33</v>
      </c>
    </row>
    <row r="300" spans="1:4">
      <c r="A300" s="149">
        <v>21199</v>
      </c>
      <c r="B300" s="169" t="s">
        <v>366</v>
      </c>
      <c r="C300" s="169">
        <v>7940</v>
      </c>
      <c r="D300" s="168">
        <v>1500</v>
      </c>
    </row>
    <row r="301" spans="1:4">
      <c r="A301" s="149">
        <v>2119999</v>
      </c>
      <c r="B301" s="149" t="s">
        <v>367</v>
      </c>
      <c r="C301" s="169">
        <v>7940</v>
      </c>
      <c r="D301" s="168">
        <v>1500</v>
      </c>
    </row>
    <row r="302" spans="1:4">
      <c r="A302" s="149">
        <v>212</v>
      </c>
      <c r="B302" s="169" t="s">
        <v>368</v>
      </c>
      <c r="C302" s="169">
        <v>18567</v>
      </c>
      <c r="D302" s="168">
        <v>24605</v>
      </c>
    </row>
    <row r="303" spans="1:4">
      <c r="A303" s="149">
        <v>21201</v>
      </c>
      <c r="B303" s="169" t="s">
        <v>369</v>
      </c>
      <c r="C303" s="169">
        <v>5426</v>
      </c>
      <c r="D303" s="168">
        <v>7164</v>
      </c>
    </row>
    <row r="304" spans="1:4">
      <c r="A304" s="149">
        <v>2120101</v>
      </c>
      <c r="B304" s="149" t="s">
        <v>119</v>
      </c>
      <c r="C304" s="169">
        <v>5426</v>
      </c>
      <c r="D304" s="168">
        <v>5064</v>
      </c>
    </row>
    <row r="305" spans="1:4">
      <c r="A305" s="149">
        <v>2120102</v>
      </c>
      <c r="B305" s="149" t="s">
        <v>124</v>
      </c>
      <c r="C305" s="169"/>
      <c r="D305" s="168">
        <v>475</v>
      </c>
    </row>
    <row r="306" spans="1:4">
      <c r="A306" s="149">
        <v>2120199</v>
      </c>
      <c r="B306" s="149" t="s">
        <v>370</v>
      </c>
      <c r="C306" s="169"/>
      <c r="D306" s="168">
        <v>1625</v>
      </c>
    </row>
    <row r="307" spans="1:4">
      <c r="A307" s="149">
        <v>21202</v>
      </c>
      <c r="B307" s="169" t="s">
        <v>371</v>
      </c>
      <c r="C307" s="169"/>
      <c r="D307" s="168">
        <v>2356</v>
      </c>
    </row>
    <row r="308" spans="1:4">
      <c r="A308" s="149">
        <v>2120201</v>
      </c>
      <c r="B308" s="149" t="s">
        <v>372</v>
      </c>
      <c r="C308" s="169"/>
      <c r="D308" s="168">
        <v>2356</v>
      </c>
    </row>
    <row r="309" spans="1:4">
      <c r="A309" s="149">
        <v>21203</v>
      </c>
      <c r="B309" s="169" t="s">
        <v>373</v>
      </c>
      <c r="C309" s="169"/>
      <c r="D309" s="168">
        <v>12348</v>
      </c>
    </row>
    <row r="310" spans="1:4">
      <c r="A310" s="149">
        <v>2120303</v>
      </c>
      <c r="B310" s="149" t="s">
        <v>374</v>
      </c>
      <c r="C310" s="169"/>
      <c r="D310" s="168">
        <v>12335</v>
      </c>
    </row>
    <row r="311" spans="1:4">
      <c r="A311" s="149">
        <v>2120399</v>
      </c>
      <c r="B311" s="149" t="s">
        <v>375</v>
      </c>
      <c r="C311" s="169"/>
      <c r="D311" s="168">
        <v>13</v>
      </c>
    </row>
    <row r="312" spans="1:4">
      <c r="A312" s="149">
        <v>21205</v>
      </c>
      <c r="B312" s="169" t="s">
        <v>376</v>
      </c>
      <c r="C312" s="169">
        <v>3543</v>
      </c>
      <c r="D312" s="168">
        <v>1173</v>
      </c>
    </row>
    <row r="313" spans="1:4">
      <c r="A313" s="149">
        <v>2120501</v>
      </c>
      <c r="B313" s="149" t="s">
        <v>377</v>
      </c>
      <c r="C313" s="169">
        <v>3543</v>
      </c>
      <c r="D313" s="168">
        <v>1173</v>
      </c>
    </row>
    <row r="314" spans="1:4">
      <c r="A314" s="149">
        <v>21299</v>
      </c>
      <c r="B314" s="169" t="s">
        <v>378</v>
      </c>
      <c r="C314" s="169">
        <v>9598</v>
      </c>
      <c r="D314" s="168">
        <v>1564</v>
      </c>
    </row>
    <row r="315" spans="1:4">
      <c r="A315" s="149">
        <v>2129999</v>
      </c>
      <c r="B315" s="149" t="s">
        <v>379</v>
      </c>
      <c r="C315" s="169">
        <v>9598</v>
      </c>
      <c r="D315" s="168">
        <v>1564</v>
      </c>
    </row>
    <row r="316" spans="1:4">
      <c r="A316" s="149">
        <v>213</v>
      </c>
      <c r="B316" s="169" t="s">
        <v>380</v>
      </c>
      <c r="C316" s="169">
        <v>39267</v>
      </c>
      <c r="D316" s="168">
        <v>47865</v>
      </c>
    </row>
    <row r="317" spans="1:4">
      <c r="A317" s="149">
        <v>21301</v>
      </c>
      <c r="B317" s="169" t="s">
        <v>381</v>
      </c>
      <c r="C317" s="169">
        <v>16305</v>
      </c>
      <c r="D317" s="168">
        <v>18913</v>
      </c>
    </row>
    <row r="318" spans="1:4">
      <c r="A318" s="149">
        <v>2130101</v>
      </c>
      <c r="B318" s="149" t="s">
        <v>119</v>
      </c>
      <c r="C318" s="169">
        <v>1780</v>
      </c>
      <c r="D318" s="168">
        <v>1481</v>
      </c>
    </row>
    <row r="319" spans="1:4">
      <c r="A319" s="149">
        <v>2130106</v>
      </c>
      <c r="B319" s="149" t="s">
        <v>382</v>
      </c>
      <c r="C319" s="169">
        <v>2322</v>
      </c>
      <c r="D319" s="168">
        <v>115</v>
      </c>
    </row>
    <row r="320" spans="1:4">
      <c r="A320" s="149">
        <v>2130108</v>
      </c>
      <c r="B320" s="149" t="s">
        <v>383</v>
      </c>
      <c r="C320" s="169">
        <v>1599</v>
      </c>
      <c r="D320" s="168">
        <v>252</v>
      </c>
    </row>
    <row r="321" spans="1:4">
      <c r="A321" s="149">
        <v>2130109</v>
      </c>
      <c r="B321" s="149" t="s">
        <v>384</v>
      </c>
      <c r="C321" s="169">
        <v>999</v>
      </c>
      <c r="D321" s="168">
        <v>263</v>
      </c>
    </row>
    <row r="322" spans="1:4">
      <c r="A322" s="149">
        <v>2130110</v>
      </c>
      <c r="B322" s="149" t="s">
        <v>385</v>
      </c>
      <c r="C322" s="169"/>
      <c r="D322" s="168">
        <v>30</v>
      </c>
    </row>
    <row r="323" spans="1:4">
      <c r="A323" s="149">
        <v>2130111</v>
      </c>
      <c r="B323" s="149" t="s">
        <v>386</v>
      </c>
      <c r="C323" s="169"/>
      <c r="D323" s="168">
        <v>25</v>
      </c>
    </row>
    <row r="324" spans="1:4">
      <c r="A324" s="149">
        <v>2130119</v>
      </c>
      <c r="B324" s="149" t="s">
        <v>387</v>
      </c>
      <c r="C324" s="169">
        <v>500</v>
      </c>
      <c r="D324" s="168">
        <v>0</v>
      </c>
    </row>
    <row r="325" spans="1:4">
      <c r="A325" s="149">
        <v>2130121</v>
      </c>
      <c r="B325" s="149" t="s">
        <v>388</v>
      </c>
      <c r="C325" s="169">
        <v>300</v>
      </c>
      <c r="D325" s="168">
        <v>358</v>
      </c>
    </row>
    <row r="326" spans="1:4">
      <c r="A326" s="149">
        <v>2130122</v>
      </c>
      <c r="B326" s="149" t="s">
        <v>389</v>
      </c>
      <c r="C326" s="169">
        <v>5377</v>
      </c>
      <c r="D326" s="168">
        <v>6334</v>
      </c>
    </row>
    <row r="327" spans="1:4">
      <c r="A327" s="149">
        <v>2130124</v>
      </c>
      <c r="B327" s="149" t="s">
        <v>390</v>
      </c>
      <c r="C327" s="169">
        <v>300</v>
      </c>
      <c r="D327" s="168">
        <v>391</v>
      </c>
    </row>
    <row r="328" spans="1:4">
      <c r="A328" s="149">
        <v>2130125</v>
      </c>
      <c r="B328" s="149" t="s">
        <v>391</v>
      </c>
      <c r="C328" s="169"/>
      <c r="D328" s="168">
        <v>1800</v>
      </c>
    </row>
    <row r="329" spans="1:4">
      <c r="A329" s="149">
        <v>2130126</v>
      </c>
      <c r="B329" s="149" t="s">
        <v>392</v>
      </c>
      <c r="C329" s="169">
        <v>1599</v>
      </c>
      <c r="D329" s="168">
        <v>634</v>
      </c>
    </row>
    <row r="330" spans="1:4">
      <c r="A330" s="149">
        <v>2130135</v>
      </c>
      <c r="B330" s="149" t="s">
        <v>393</v>
      </c>
      <c r="C330" s="169">
        <v>0</v>
      </c>
      <c r="D330" s="168">
        <v>298</v>
      </c>
    </row>
    <row r="331" spans="1:4">
      <c r="A331" s="149">
        <v>2130142</v>
      </c>
      <c r="B331" s="149" t="s">
        <v>394</v>
      </c>
      <c r="C331" s="169"/>
      <c r="D331" s="168">
        <v>67</v>
      </c>
    </row>
    <row r="332" spans="1:4">
      <c r="A332" s="149">
        <v>2130148</v>
      </c>
      <c r="B332" s="149" t="s">
        <v>395</v>
      </c>
      <c r="C332" s="169"/>
      <c r="D332" s="168">
        <v>121</v>
      </c>
    </row>
    <row r="333" spans="1:4">
      <c r="A333" s="149">
        <v>2130153</v>
      </c>
      <c r="B333" s="149" t="s">
        <v>396</v>
      </c>
      <c r="C333" s="169">
        <v>1029</v>
      </c>
      <c r="D333" s="168">
        <v>2698</v>
      </c>
    </row>
    <row r="334" spans="1:4">
      <c r="A334" s="149">
        <v>2130199</v>
      </c>
      <c r="B334" s="149" t="s">
        <v>397</v>
      </c>
      <c r="C334" s="169">
        <v>500</v>
      </c>
      <c r="D334" s="168">
        <v>4046</v>
      </c>
    </row>
    <row r="335" spans="1:4">
      <c r="A335" s="149">
        <v>21302</v>
      </c>
      <c r="B335" s="169" t="s">
        <v>398</v>
      </c>
      <c r="C335" s="169">
        <v>2329</v>
      </c>
      <c r="D335" s="168">
        <v>2139</v>
      </c>
    </row>
    <row r="336" spans="1:4">
      <c r="A336" s="149">
        <v>2130201</v>
      </c>
      <c r="B336" s="149" t="s">
        <v>119</v>
      </c>
      <c r="C336" s="169">
        <v>850</v>
      </c>
      <c r="D336" s="168">
        <v>601</v>
      </c>
    </row>
    <row r="337" spans="1:4">
      <c r="A337" s="149">
        <v>2130205</v>
      </c>
      <c r="B337" s="149" t="s">
        <v>399</v>
      </c>
      <c r="C337" s="169">
        <v>920</v>
      </c>
      <c r="D337" s="168">
        <v>704</v>
      </c>
    </row>
    <row r="338" spans="1:4">
      <c r="A338" s="149">
        <v>2130206</v>
      </c>
      <c r="B338" s="149" t="s">
        <v>400</v>
      </c>
      <c r="C338" s="169"/>
      <c r="D338" s="168">
        <v>60</v>
      </c>
    </row>
    <row r="339" spans="1:4">
      <c r="A339" s="149">
        <v>2130209</v>
      </c>
      <c r="B339" s="149" t="s">
        <v>401</v>
      </c>
      <c r="C339" s="169">
        <v>0</v>
      </c>
      <c r="D339" s="168">
        <v>41</v>
      </c>
    </row>
    <row r="340" spans="1:4">
      <c r="A340" s="149">
        <v>2130211</v>
      </c>
      <c r="B340" s="149" t="s">
        <v>402</v>
      </c>
      <c r="C340" s="169">
        <v>0</v>
      </c>
      <c r="D340" s="168">
        <v>34</v>
      </c>
    </row>
    <row r="341" spans="1:4">
      <c r="A341" s="149">
        <v>2130212</v>
      </c>
      <c r="B341" s="149" t="s">
        <v>403</v>
      </c>
      <c r="C341" s="169">
        <v>0</v>
      </c>
      <c r="D341" s="168">
        <v>191</v>
      </c>
    </row>
    <row r="342" spans="1:4">
      <c r="A342" s="149">
        <v>2130221</v>
      </c>
      <c r="B342" s="149" t="s">
        <v>404</v>
      </c>
      <c r="C342" s="169"/>
      <c r="D342" s="168">
        <v>25</v>
      </c>
    </row>
    <row r="343" spans="1:4">
      <c r="A343" s="149">
        <v>2130234</v>
      </c>
      <c r="B343" s="149" t="s">
        <v>405</v>
      </c>
      <c r="C343" s="169">
        <v>0</v>
      </c>
      <c r="D343" s="168">
        <v>44</v>
      </c>
    </row>
    <row r="344" spans="1:4">
      <c r="A344" s="149">
        <v>2130299</v>
      </c>
      <c r="B344" s="149" t="s">
        <v>406</v>
      </c>
      <c r="C344" s="169">
        <v>559</v>
      </c>
      <c r="D344" s="168">
        <v>439</v>
      </c>
    </row>
    <row r="345" spans="1:4">
      <c r="A345" s="149">
        <v>21303</v>
      </c>
      <c r="B345" s="169" t="s">
        <v>407</v>
      </c>
      <c r="C345" s="169">
        <v>5225</v>
      </c>
      <c r="D345" s="168">
        <v>11247</v>
      </c>
    </row>
    <row r="346" spans="1:4">
      <c r="A346" s="149">
        <v>2130301</v>
      </c>
      <c r="B346" s="149" t="s">
        <v>119</v>
      </c>
      <c r="C346" s="169">
        <v>1053</v>
      </c>
      <c r="D346" s="168">
        <v>650</v>
      </c>
    </row>
    <row r="347" spans="1:4">
      <c r="A347" s="149">
        <v>2130304</v>
      </c>
      <c r="B347" s="149" t="s">
        <v>408</v>
      </c>
      <c r="C347" s="169"/>
      <c r="D347" s="168">
        <v>29</v>
      </c>
    </row>
    <row r="348" spans="1:4">
      <c r="A348" s="149">
        <v>2130305</v>
      </c>
      <c r="B348" s="149" t="s">
        <v>409</v>
      </c>
      <c r="C348" s="169">
        <v>3100</v>
      </c>
      <c r="D348" s="168">
        <v>5135</v>
      </c>
    </row>
    <row r="349" spans="1:4">
      <c r="A349" s="149">
        <v>2130306</v>
      </c>
      <c r="B349" s="149" t="s">
        <v>410</v>
      </c>
      <c r="C349" s="169">
        <v>300</v>
      </c>
      <c r="D349" s="168">
        <v>1120</v>
      </c>
    </row>
    <row r="350" spans="1:4">
      <c r="A350" s="149">
        <v>2130310</v>
      </c>
      <c r="B350" s="149" t="s">
        <v>411</v>
      </c>
      <c r="C350" s="169"/>
      <c r="D350" s="168">
        <v>86</v>
      </c>
    </row>
    <row r="351" spans="1:4">
      <c r="A351" s="149">
        <v>2130311</v>
      </c>
      <c r="B351" s="149" t="s">
        <v>412</v>
      </c>
      <c r="C351" s="169"/>
      <c r="D351" s="168">
        <v>5</v>
      </c>
    </row>
    <row r="352" spans="1:4">
      <c r="A352" s="149">
        <v>2130314</v>
      </c>
      <c r="B352" s="149" t="s">
        <v>413</v>
      </c>
      <c r="C352" s="169">
        <v>300</v>
      </c>
      <c r="D352" s="168">
        <v>490</v>
      </c>
    </row>
    <row r="353" spans="1:4">
      <c r="A353" s="149">
        <v>2130315</v>
      </c>
      <c r="B353" s="149" t="s">
        <v>414</v>
      </c>
      <c r="C353" s="169">
        <v>472</v>
      </c>
      <c r="D353" s="168">
        <v>277</v>
      </c>
    </row>
    <row r="354" spans="1:4">
      <c r="A354" s="149">
        <v>2130316</v>
      </c>
      <c r="B354" s="149" t="s">
        <v>415</v>
      </c>
      <c r="C354" s="169">
        <v>0</v>
      </c>
      <c r="D354" s="168">
        <v>862</v>
      </c>
    </row>
    <row r="355" spans="1:4">
      <c r="A355" s="149">
        <v>2130321</v>
      </c>
      <c r="B355" s="149" t="s">
        <v>416</v>
      </c>
      <c r="C355" s="169"/>
      <c r="D355" s="168">
        <v>39</v>
      </c>
    </row>
    <row r="356" spans="1:4">
      <c r="A356" s="149">
        <v>2130335</v>
      </c>
      <c r="B356" s="149" t="s">
        <v>417</v>
      </c>
      <c r="C356" s="169"/>
      <c r="D356" s="168">
        <v>775</v>
      </c>
    </row>
    <row r="357" spans="1:4">
      <c r="A357" s="149">
        <v>2130399</v>
      </c>
      <c r="B357" s="149" t="s">
        <v>418</v>
      </c>
      <c r="C357" s="169">
        <v>0</v>
      </c>
      <c r="D357" s="168">
        <v>1779</v>
      </c>
    </row>
    <row r="358" spans="1:4">
      <c r="A358" s="149">
        <v>21305</v>
      </c>
      <c r="B358" s="169" t="s">
        <v>419</v>
      </c>
      <c r="C358" s="169">
        <v>7637</v>
      </c>
      <c r="D358" s="168">
        <v>6264</v>
      </c>
    </row>
    <row r="359" spans="1:4">
      <c r="A359" s="149">
        <v>2130501</v>
      </c>
      <c r="B359" s="149" t="s">
        <v>119</v>
      </c>
      <c r="C359" s="169">
        <v>1637</v>
      </c>
      <c r="D359" s="168">
        <v>124</v>
      </c>
    </row>
    <row r="360" spans="1:4">
      <c r="A360" s="149">
        <v>2130504</v>
      </c>
      <c r="B360" s="149" t="s">
        <v>420</v>
      </c>
      <c r="C360" s="169"/>
      <c r="D360" s="168">
        <v>52</v>
      </c>
    </row>
    <row r="361" spans="1:4">
      <c r="A361" s="149">
        <v>2130505</v>
      </c>
      <c r="B361" s="149" t="s">
        <v>421</v>
      </c>
      <c r="C361" s="169"/>
      <c r="D361" s="168">
        <v>100</v>
      </c>
    </row>
    <row r="362" spans="1:4">
      <c r="A362" s="149">
        <v>2130599</v>
      </c>
      <c r="B362" s="149" t="s">
        <v>422</v>
      </c>
      <c r="C362" s="169">
        <v>6000</v>
      </c>
      <c r="D362" s="168">
        <v>5988</v>
      </c>
    </row>
    <row r="363" spans="1:4">
      <c r="A363" s="149">
        <v>21307</v>
      </c>
      <c r="B363" s="169" t="s">
        <v>423</v>
      </c>
      <c r="C363" s="169">
        <v>1398</v>
      </c>
      <c r="D363" s="168">
        <v>1749</v>
      </c>
    </row>
    <row r="364" spans="1:4">
      <c r="A364" s="149">
        <v>2130701</v>
      </c>
      <c r="B364" s="149" t="s">
        <v>424</v>
      </c>
      <c r="C364" s="169"/>
      <c r="D364" s="168">
        <v>522</v>
      </c>
    </row>
    <row r="365" spans="1:4">
      <c r="A365" s="149">
        <v>2130705</v>
      </c>
      <c r="B365" s="149" t="s">
        <v>425</v>
      </c>
      <c r="C365" s="169"/>
      <c r="D365" s="168">
        <v>1062</v>
      </c>
    </row>
    <row r="366" spans="1:4">
      <c r="A366" s="149">
        <v>2130707</v>
      </c>
      <c r="B366" s="149" t="s">
        <v>426</v>
      </c>
      <c r="C366" s="169"/>
      <c r="D366" s="168">
        <v>165</v>
      </c>
    </row>
    <row r="367" spans="1:4">
      <c r="A367" s="149">
        <v>2130799</v>
      </c>
      <c r="B367" s="149" t="s">
        <v>427</v>
      </c>
      <c r="C367" s="169">
        <v>1398</v>
      </c>
      <c r="D367" s="168">
        <v>0</v>
      </c>
    </row>
    <row r="368" spans="1:4">
      <c r="A368" s="149">
        <v>21308</v>
      </c>
      <c r="B368" s="169" t="s">
        <v>428</v>
      </c>
      <c r="C368" s="169"/>
      <c r="D368" s="168">
        <v>2162</v>
      </c>
    </row>
    <row r="369" spans="1:4">
      <c r="A369" s="149">
        <v>2130803</v>
      </c>
      <c r="B369" s="149" t="s">
        <v>429</v>
      </c>
      <c r="C369" s="169"/>
      <c r="D369" s="168">
        <v>1675</v>
      </c>
    </row>
    <row r="370" spans="1:4">
      <c r="A370" s="149">
        <v>2130804</v>
      </c>
      <c r="B370" s="149" t="s">
        <v>430</v>
      </c>
      <c r="C370" s="169"/>
      <c r="D370" s="168">
        <v>474</v>
      </c>
    </row>
    <row r="371" spans="1:4">
      <c r="A371" s="149">
        <v>2130899</v>
      </c>
      <c r="B371" s="149" t="s">
        <v>431</v>
      </c>
      <c r="C371" s="169"/>
      <c r="D371" s="168">
        <v>13</v>
      </c>
    </row>
    <row r="372" spans="1:4">
      <c r="A372" s="149">
        <v>21309</v>
      </c>
      <c r="B372" s="169" t="s">
        <v>432</v>
      </c>
      <c r="C372" s="169">
        <v>3061</v>
      </c>
      <c r="D372" s="168">
        <v>1196</v>
      </c>
    </row>
    <row r="373" spans="1:4">
      <c r="A373" s="149">
        <v>2130901</v>
      </c>
      <c r="B373" s="149" t="s">
        <v>433</v>
      </c>
      <c r="C373" s="169"/>
      <c r="D373" s="168">
        <v>414</v>
      </c>
    </row>
    <row r="374" spans="1:4">
      <c r="A374" s="149">
        <v>2130999</v>
      </c>
      <c r="B374" s="149" t="s">
        <v>434</v>
      </c>
      <c r="C374" s="169">
        <v>3061</v>
      </c>
      <c r="D374" s="168">
        <v>782</v>
      </c>
    </row>
    <row r="375" spans="1:4">
      <c r="A375" s="149">
        <v>21399</v>
      </c>
      <c r="B375" s="169" t="s">
        <v>435</v>
      </c>
      <c r="C375" s="169">
        <v>1254</v>
      </c>
      <c r="D375" s="168">
        <v>4195</v>
      </c>
    </row>
    <row r="376" spans="1:4">
      <c r="A376" s="149">
        <v>2139999</v>
      </c>
      <c r="B376" s="149" t="s">
        <v>436</v>
      </c>
      <c r="C376" s="169">
        <v>1254</v>
      </c>
      <c r="D376" s="168">
        <v>4195</v>
      </c>
    </row>
    <row r="377" spans="1:4">
      <c r="A377" s="149">
        <v>214</v>
      </c>
      <c r="B377" s="169" t="s">
        <v>437</v>
      </c>
      <c r="C377" s="169">
        <v>8090</v>
      </c>
      <c r="D377" s="168">
        <v>8420</v>
      </c>
    </row>
    <row r="378" spans="1:4">
      <c r="A378" s="149">
        <v>21401</v>
      </c>
      <c r="B378" s="169" t="s">
        <v>438</v>
      </c>
      <c r="C378" s="169">
        <v>6535</v>
      </c>
      <c r="D378" s="168">
        <v>6068</v>
      </c>
    </row>
    <row r="379" spans="1:4">
      <c r="A379" s="149">
        <v>2140101</v>
      </c>
      <c r="B379" s="149" t="s">
        <v>119</v>
      </c>
      <c r="C379" s="169">
        <v>2354</v>
      </c>
      <c r="D379" s="168">
        <v>2225</v>
      </c>
    </row>
    <row r="380" spans="1:4">
      <c r="A380" s="149">
        <v>2140104</v>
      </c>
      <c r="B380" s="149" t="s">
        <v>439</v>
      </c>
      <c r="C380" s="169">
        <v>1533</v>
      </c>
      <c r="D380" s="168">
        <v>1856</v>
      </c>
    </row>
    <row r="381" spans="1:4">
      <c r="A381" s="149">
        <v>2140106</v>
      </c>
      <c r="B381" s="149" t="s">
        <v>440</v>
      </c>
      <c r="C381" s="169">
        <v>2148</v>
      </c>
      <c r="D381" s="168">
        <v>1191</v>
      </c>
    </row>
    <row r="382" spans="1:4">
      <c r="A382" s="149">
        <v>2140199</v>
      </c>
      <c r="B382" s="149" t="s">
        <v>441</v>
      </c>
      <c r="C382" s="169">
        <v>500</v>
      </c>
      <c r="D382" s="168">
        <v>796</v>
      </c>
    </row>
    <row r="383" spans="1:4">
      <c r="A383" s="149">
        <v>21406</v>
      </c>
      <c r="B383" s="169" t="s">
        <v>442</v>
      </c>
      <c r="C383" s="169"/>
      <c r="D383" s="168">
        <v>1658</v>
      </c>
    </row>
    <row r="384" spans="1:4">
      <c r="A384" s="149">
        <v>2140601</v>
      </c>
      <c r="B384" s="149" t="s">
        <v>443</v>
      </c>
      <c r="C384" s="169"/>
      <c r="D384" s="168">
        <v>304</v>
      </c>
    </row>
    <row r="385" spans="1:4">
      <c r="A385" s="149">
        <v>2140602</v>
      </c>
      <c r="B385" s="149" t="s">
        <v>444</v>
      </c>
      <c r="C385" s="169"/>
      <c r="D385" s="168">
        <v>702</v>
      </c>
    </row>
    <row r="386" spans="1:4">
      <c r="A386" s="149">
        <v>2140699</v>
      </c>
      <c r="B386" s="149" t="s">
        <v>445</v>
      </c>
      <c r="C386" s="169"/>
      <c r="D386" s="168">
        <v>652</v>
      </c>
    </row>
    <row r="387" spans="1:4">
      <c r="A387" s="149">
        <v>21499</v>
      </c>
      <c r="B387" s="169" t="s">
        <v>446</v>
      </c>
      <c r="C387" s="169">
        <v>1555</v>
      </c>
      <c r="D387" s="168">
        <v>694</v>
      </c>
    </row>
    <row r="388" spans="1:4">
      <c r="A388" s="149">
        <v>2149901</v>
      </c>
      <c r="B388" s="149" t="s">
        <v>447</v>
      </c>
      <c r="C388" s="169"/>
      <c r="D388" s="168">
        <v>323</v>
      </c>
    </row>
    <row r="389" spans="1:4">
      <c r="A389" s="149">
        <v>2149999</v>
      </c>
      <c r="B389" s="149" t="s">
        <v>448</v>
      </c>
      <c r="C389" s="169">
        <v>1555</v>
      </c>
      <c r="D389" s="168">
        <v>371</v>
      </c>
    </row>
    <row r="390" spans="1:4">
      <c r="A390" s="149">
        <v>215</v>
      </c>
      <c r="B390" s="169" t="s">
        <v>449</v>
      </c>
      <c r="C390" s="169">
        <v>3213</v>
      </c>
      <c r="D390" s="168">
        <v>2791</v>
      </c>
    </row>
    <row r="391" spans="1:4">
      <c r="A391" s="149">
        <v>21501</v>
      </c>
      <c r="B391" s="169" t="s">
        <v>450</v>
      </c>
      <c r="C391" s="169"/>
      <c r="D391" s="168">
        <v>9</v>
      </c>
    </row>
    <row r="392" spans="1:4">
      <c r="A392" s="149">
        <v>2150101</v>
      </c>
      <c r="B392" s="149" t="s">
        <v>119</v>
      </c>
      <c r="C392" s="169"/>
      <c r="D392" s="168">
        <v>9</v>
      </c>
    </row>
    <row r="393" spans="1:4">
      <c r="A393" s="149">
        <v>21502</v>
      </c>
      <c r="B393" s="169" t="s">
        <v>451</v>
      </c>
      <c r="C393" s="169"/>
      <c r="D393" s="168">
        <v>1697</v>
      </c>
    </row>
    <row r="394" spans="1:4">
      <c r="A394" s="149">
        <v>2150205</v>
      </c>
      <c r="B394" s="149" t="s">
        <v>452</v>
      </c>
      <c r="C394" s="169"/>
      <c r="D394" s="168">
        <v>587</v>
      </c>
    </row>
    <row r="395" spans="1:4">
      <c r="A395" s="149">
        <v>2150299</v>
      </c>
      <c r="B395" s="149" t="s">
        <v>453</v>
      </c>
      <c r="C395" s="169"/>
      <c r="D395" s="168">
        <v>1110</v>
      </c>
    </row>
    <row r="396" spans="1:4">
      <c r="A396" s="149">
        <v>21505</v>
      </c>
      <c r="B396" s="169" t="s">
        <v>454</v>
      </c>
      <c r="C396" s="169">
        <v>922</v>
      </c>
      <c r="D396" s="168">
        <v>503</v>
      </c>
    </row>
    <row r="397" spans="1:4">
      <c r="A397" s="149">
        <v>2150501</v>
      </c>
      <c r="B397" s="149" t="s">
        <v>119</v>
      </c>
      <c r="C397" s="169">
        <v>922</v>
      </c>
      <c r="D397" s="168">
        <v>371</v>
      </c>
    </row>
    <row r="398" spans="1:4">
      <c r="A398" s="149">
        <v>2150502</v>
      </c>
      <c r="B398" s="149" t="s">
        <v>124</v>
      </c>
      <c r="C398" s="169"/>
      <c r="D398" s="168">
        <v>57</v>
      </c>
    </row>
    <row r="399" spans="1:4">
      <c r="A399" s="149">
        <v>2150599</v>
      </c>
      <c r="B399" s="149" t="s">
        <v>455</v>
      </c>
      <c r="C399" s="169"/>
      <c r="D399" s="168">
        <v>75</v>
      </c>
    </row>
    <row r="400" spans="1:4">
      <c r="A400" s="149">
        <v>21507</v>
      </c>
      <c r="B400" s="169" t="s">
        <v>456</v>
      </c>
      <c r="C400" s="169"/>
      <c r="D400" s="168">
        <v>54</v>
      </c>
    </row>
    <row r="401" spans="1:4">
      <c r="A401" s="149">
        <v>2150701</v>
      </c>
      <c r="B401" s="149" t="s">
        <v>119</v>
      </c>
      <c r="C401" s="169"/>
      <c r="D401" s="168">
        <v>50</v>
      </c>
    </row>
    <row r="402" spans="1:4">
      <c r="A402" s="149">
        <v>2150799</v>
      </c>
      <c r="B402" s="149" t="s">
        <v>457</v>
      </c>
      <c r="C402" s="169"/>
      <c r="D402" s="168">
        <v>4</v>
      </c>
    </row>
    <row r="403" spans="1:4">
      <c r="A403" s="149">
        <v>21508</v>
      </c>
      <c r="B403" s="169" t="s">
        <v>458</v>
      </c>
      <c r="C403" s="169">
        <v>2291</v>
      </c>
      <c r="D403" s="168">
        <v>438</v>
      </c>
    </row>
    <row r="404" spans="1:4">
      <c r="A404" s="149">
        <v>2150805</v>
      </c>
      <c r="B404" s="149" t="s">
        <v>459</v>
      </c>
      <c r="C404" s="169"/>
      <c r="D404" s="168">
        <v>70</v>
      </c>
    </row>
    <row r="405" spans="1:4">
      <c r="A405" s="149">
        <v>2150899</v>
      </c>
      <c r="B405" s="149" t="s">
        <v>460</v>
      </c>
      <c r="C405" s="169">
        <v>2291</v>
      </c>
      <c r="D405" s="168">
        <v>368</v>
      </c>
    </row>
    <row r="406" spans="1:4">
      <c r="A406" s="149">
        <v>21599</v>
      </c>
      <c r="B406" s="169" t="s">
        <v>461</v>
      </c>
      <c r="C406" s="169"/>
      <c r="D406" s="168">
        <v>90</v>
      </c>
    </row>
    <row r="407" spans="1:4">
      <c r="A407" s="149">
        <v>2159999</v>
      </c>
      <c r="B407" s="149" t="s">
        <v>462</v>
      </c>
      <c r="C407" s="169"/>
      <c r="D407" s="168">
        <v>90</v>
      </c>
    </row>
    <row r="408" spans="1:4">
      <c r="A408" s="149">
        <v>216</v>
      </c>
      <c r="B408" s="169" t="s">
        <v>463</v>
      </c>
      <c r="C408" s="169">
        <v>4989</v>
      </c>
      <c r="D408" s="168">
        <v>2105</v>
      </c>
    </row>
    <row r="409" spans="1:4">
      <c r="A409" s="149">
        <v>21602</v>
      </c>
      <c r="B409" s="169" t="s">
        <v>464</v>
      </c>
      <c r="C409" s="169">
        <v>4989</v>
      </c>
      <c r="D409" s="168">
        <v>1969</v>
      </c>
    </row>
    <row r="410" spans="1:4">
      <c r="A410" s="149">
        <v>2160201</v>
      </c>
      <c r="B410" s="149" t="s">
        <v>119</v>
      </c>
      <c r="C410" s="169">
        <v>1836</v>
      </c>
      <c r="D410" s="168">
        <v>798</v>
      </c>
    </row>
    <row r="411" spans="1:4">
      <c r="A411" s="149">
        <v>2160202</v>
      </c>
      <c r="B411" s="149" t="s">
        <v>124</v>
      </c>
      <c r="C411" s="169"/>
      <c r="D411" s="168">
        <v>5</v>
      </c>
    </row>
    <row r="412" spans="1:4">
      <c r="A412" s="149">
        <v>2160250</v>
      </c>
      <c r="B412" s="149" t="s">
        <v>465</v>
      </c>
      <c r="C412" s="169"/>
      <c r="D412" s="168">
        <v>61</v>
      </c>
    </row>
    <row r="413" spans="1:4">
      <c r="A413" s="149">
        <v>2160299</v>
      </c>
      <c r="B413" s="149" t="s">
        <v>466</v>
      </c>
      <c r="C413" s="169">
        <v>3153</v>
      </c>
      <c r="D413" s="168">
        <v>1105</v>
      </c>
    </row>
    <row r="414" spans="1:4">
      <c r="A414" s="149">
        <v>21606</v>
      </c>
      <c r="B414" s="169" t="s">
        <v>467</v>
      </c>
      <c r="C414" s="169"/>
      <c r="D414" s="168">
        <v>121</v>
      </c>
    </row>
    <row r="415" spans="1:4">
      <c r="A415" s="149">
        <v>2160699</v>
      </c>
      <c r="B415" s="149" t="s">
        <v>468</v>
      </c>
      <c r="C415" s="169"/>
      <c r="D415" s="168">
        <v>121</v>
      </c>
    </row>
    <row r="416" spans="1:4">
      <c r="A416" s="149">
        <v>21699</v>
      </c>
      <c r="B416" s="169" t="s">
        <v>469</v>
      </c>
      <c r="C416" s="169"/>
      <c r="D416" s="168">
        <v>15</v>
      </c>
    </row>
    <row r="417" spans="1:4">
      <c r="A417" s="149">
        <v>2169999</v>
      </c>
      <c r="B417" s="149" t="s">
        <v>470</v>
      </c>
      <c r="C417" s="169"/>
      <c r="D417" s="168">
        <v>15</v>
      </c>
    </row>
    <row r="418" spans="1:4">
      <c r="A418" s="149">
        <v>217</v>
      </c>
      <c r="B418" s="169" t="s">
        <v>471</v>
      </c>
      <c r="C418" s="169"/>
      <c r="D418" s="168">
        <v>82</v>
      </c>
    </row>
    <row r="419" spans="1:4">
      <c r="A419" s="149">
        <v>21703</v>
      </c>
      <c r="B419" s="169" t="s">
        <v>472</v>
      </c>
      <c r="C419" s="169"/>
      <c r="D419" s="168">
        <v>37</v>
      </c>
    </row>
    <row r="420" spans="1:4">
      <c r="A420" s="149">
        <v>2170399</v>
      </c>
      <c r="B420" s="149" t="s">
        <v>473</v>
      </c>
      <c r="C420" s="169"/>
      <c r="D420" s="168">
        <v>37</v>
      </c>
    </row>
    <row r="421" spans="1:4">
      <c r="A421" s="149">
        <v>21799</v>
      </c>
      <c r="B421" s="169" t="s">
        <v>474</v>
      </c>
      <c r="C421" s="169"/>
      <c r="D421" s="168">
        <v>45</v>
      </c>
    </row>
    <row r="422" spans="1:4">
      <c r="A422" s="149">
        <v>2179999</v>
      </c>
      <c r="B422" s="149" t="s">
        <v>475</v>
      </c>
      <c r="C422" s="169"/>
      <c r="D422" s="168">
        <v>45</v>
      </c>
    </row>
    <row r="423" spans="1:4">
      <c r="A423" s="149">
        <v>219</v>
      </c>
      <c r="B423" s="169" t="s">
        <v>102</v>
      </c>
      <c r="C423" s="169">
        <v>14</v>
      </c>
      <c r="D423" s="168">
        <v>0</v>
      </c>
    </row>
    <row r="424" spans="1:4">
      <c r="A424" s="149">
        <v>21999</v>
      </c>
      <c r="B424" s="169" t="s">
        <v>476</v>
      </c>
      <c r="C424" s="169">
        <v>14</v>
      </c>
      <c r="D424" s="168">
        <v>0</v>
      </c>
    </row>
    <row r="425" spans="1:4">
      <c r="A425" s="149">
        <v>220</v>
      </c>
      <c r="B425" s="169" t="s">
        <v>477</v>
      </c>
      <c r="C425" s="169">
        <v>2912</v>
      </c>
      <c r="D425" s="168">
        <v>5090</v>
      </c>
    </row>
    <row r="426" spans="1:4">
      <c r="A426" s="149">
        <v>22001</v>
      </c>
      <c r="B426" s="169" t="s">
        <v>478</v>
      </c>
      <c r="C426" s="169">
        <v>2711</v>
      </c>
      <c r="D426" s="168">
        <v>5041</v>
      </c>
    </row>
    <row r="427" spans="1:4">
      <c r="A427" s="149">
        <v>2200101</v>
      </c>
      <c r="B427" s="149" t="s">
        <v>119</v>
      </c>
      <c r="C427" s="169">
        <v>1599</v>
      </c>
      <c r="D427" s="168">
        <v>1491</v>
      </c>
    </row>
    <row r="428" spans="1:4">
      <c r="A428" s="149">
        <v>2200102</v>
      </c>
      <c r="B428" s="149" t="s">
        <v>124</v>
      </c>
      <c r="C428" s="169"/>
      <c r="D428" s="168">
        <v>21</v>
      </c>
    </row>
    <row r="429" spans="1:4">
      <c r="A429" s="149">
        <v>2200104</v>
      </c>
      <c r="B429" s="149" t="s">
        <v>479</v>
      </c>
      <c r="C429" s="169"/>
      <c r="D429" s="168">
        <v>246</v>
      </c>
    </row>
    <row r="430" spans="1:4">
      <c r="A430" s="149">
        <v>2200106</v>
      </c>
      <c r="B430" s="149" t="s">
        <v>480</v>
      </c>
      <c r="C430" s="169"/>
      <c r="D430" s="168">
        <v>100</v>
      </c>
    </row>
    <row r="431" spans="1:4">
      <c r="A431" s="149">
        <v>2200109</v>
      </c>
      <c r="B431" s="149" t="s">
        <v>481</v>
      </c>
      <c r="C431" s="169">
        <v>580</v>
      </c>
      <c r="D431" s="168">
        <v>36</v>
      </c>
    </row>
    <row r="432" spans="1:4">
      <c r="A432" s="149">
        <v>2200199</v>
      </c>
      <c r="B432" s="149" t="s">
        <v>482</v>
      </c>
      <c r="C432" s="169">
        <v>532</v>
      </c>
      <c r="D432" s="168">
        <v>3147</v>
      </c>
    </row>
    <row r="433" spans="1:4">
      <c r="A433" s="149">
        <v>22099</v>
      </c>
      <c r="B433" s="169" t="s">
        <v>483</v>
      </c>
      <c r="C433" s="169"/>
      <c r="D433" s="168">
        <v>49</v>
      </c>
    </row>
    <row r="434" spans="1:4">
      <c r="A434" s="149">
        <v>2209999</v>
      </c>
      <c r="B434" s="149" t="s">
        <v>484</v>
      </c>
      <c r="C434" s="169"/>
      <c r="D434" s="168">
        <v>49</v>
      </c>
    </row>
    <row r="435" spans="1:4">
      <c r="A435" s="149">
        <v>221</v>
      </c>
      <c r="B435" s="169" t="s">
        <v>485</v>
      </c>
      <c r="C435" s="169">
        <v>17235</v>
      </c>
      <c r="D435" s="168">
        <v>17680</v>
      </c>
    </row>
    <row r="436" spans="1:4">
      <c r="A436" s="149">
        <v>22101</v>
      </c>
      <c r="B436" s="169" t="s">
        <v>486</v>
      </c>
      <c r="C436" s="169">
        <v>16165</v>
      </c>
      <c r="D436" s="168">
        <v>15627</v>
      </c>
    </row>
    <row r="437" spans="1:4">
      <c r="A437" s="149">
        <v>2210103</v>
      </c>
      <c r="B437" s="149" t="s">
        <v>487</v>
      </c>
      <c r="C437" s="169"/>
      <c r="D437" s="168">
        <v>8174</v>
      </c>
    </row>
    <row r="438" spans="1:4">
      <c r="A438" s="149">
        <v>2210105</v>
      </c>
      <c r="B438" s="149" t="s">
        <v>488</v>
      </c>
      <c r="C438" s="169"/>
      <c r="D438" s="168">
        <v>57</v>
      </c>
    </row>
    <row r="439" spans="1:4">
      <c r="A439" s="149">
        <v>2210106</v>
      </c>
      <c r="B439" s="149" t="s">
        <v>489</v>
      </c>
      <c r="C439" s="169"/>
      <c r="D439" s="168">
        <v>670</v>
      </c>
    </row>
    <row r="440" spans="1:4">
      <c r="A440" s="149">
        <v>2210107</v>
      </c>
      <c r="B440" s="149" t="s">
        <v>490</v>
      </c>
      <c r="C440" s="169"/>
      <c r="D440" s="168">
        <v>51</v>
      </c>
    </row>
    <row r="441" spans="1:4">
      <c r="A441" s="149">
        <v>2210108</v>
      </c>
      <c r="B441" s="149" t="s">
        <v>491</v>
      </c>
      <c r="C441" s="169"/>
      <c r="D441" s="168">
        <v>3713</v>
      </c>
    </row>
    <row r="442" spans="1:4">
      <c r="A442" s="149">
        <v>2210110</v>
      </c>
      <c r="B442" s="149" t="s">
        <v>492</v>
      </c>
      <c r="C442" s="169"/>
      <c r="D442" s="168">
        <v>2271</v>
      </c>
    </row>
    <row r="443" spans="1:4">
      <c r="A443" s="149">
        <v>2210199</v>
      </c>
      <c r="B443" s="149" t="s">
        <v>493</v>
      </c>
      <c r="C443" s="169">
        <v>1070</v>
      </c>
      <c r="D443" s="168">
        <v>691</v>
      </c>
    </row>
    <row r="444" spans="1:4">
      <c r="A444" s="149">
        <v>22102</v>
      </c>
      <c r="B444" s="169" t="s">
        <v>494</v>
      </c>
      <c r="C444" s="169"/>
      <c r="D444" s="168">
        <v>1906</v>
      </c>
    </row>
    <row r="445" spans="1:4">
      <c r="A445" s="149">
        <v>2210201</v>
      </c>
      <c r="B445" s="149" t="s">
        <v>495</v>
      </c>
      <c r="C445" s="169"/>
      <c r="D445" s="168">
        <v>1906</v>
      </c>
    </row>
    <row r="446" spans="1:4">
      <c r="A446" s="149">
        <v>22103</v>
      </c>
      <c r="B446" s="169" t="s">
        <v>496</v>
      </c>
      <c r="C446" s="169"/>
      <c r="D446" s="168">
        <v>147</v>
      </c>
    </row>
    <row r="447" spans="1:4">
      <c r="A447" s="149">
        <v>2210399</v>
      </c>
      <c r="B447" s="149" t="s">
        <v>497</v>
      </c>
      <c r="C447" s="169"/>
      <c r="D447" s="168">
        <v>147</v>
      </c>
    </row>
    <row r="448" spans="1:4">
      <c r="A448" s="149">
        <v>222</v>
      </c>
      <c r="B448" s="169" t="s">
        <v>498</v>
      </c>
      <c r="C448" s="169">
        <v>1098</v>
      </c>
      <c r="D448" s="168">
        <v>1605</v>
      </c>
    </row>
    <row r="449" spans="1:4">
      <c r="A449" s="149">
        <v>22201</v>
      </c>
      <c r="B449" s="169" t="s">
        <v>499</v>
      </c>
      <c r="C449" s="169">
        <v>993</v>
      </c>
      <c r="D449" s="168">
        <v>1605</v>
      </c>
    </row>
    <row r="450" spans="1:4">
      <c r="A450" s="149">
        <v>2220106</v>
      </c>
      <c r="B450" s="149" t="s">
        <v>500</v>
      </c>
      <c r="C450" s="169"/>
      <c r="D450" s="168">
        <v>2</v>
      </c>
    </row>
    <row r="451" spans="1:4">
      <c r="A451" s="149">
        <v>2220112</v>
      </c>
      <c r="B451" s="149" t="s">
        <v>501</v>
      </c>
      <c r="C451" s="169"/>
      <c r="D451" s="168">
        <v>500</v>
      </c>
    </row>
    <row r="452" spans="1:4">
      <c r="A452" s="149">
        <v>2220115</v>
      </c>
      <c r="B452" s="149" t="s">
        <v>502</v>
      </c>
      <c r="C452" s="169"/>
      <c r="D452" s="168">
        <v>418</v>
      </c>
    </row>
    <row r="453" spans="1:4">
      <c r="A453" s="149">
        <v>2220199</v>
      </c>
      <c r="B453" s="149" t="s">
        <v>503</v>
      </c>
      <c r="C453" s="169">
        <v>105</v>
      </c>
      <c r="D453" s="168">
        <v>685</v>
      </c>
    </row>
    <row r="454" spans="1:4">
      <c r="A454" s="149">
        <v>224</v>
      </c>
      <c r="B454" s="169" t="s">
        <v>504</v>
      </c>
      <c r="C454" s="169">
        <v>1945</v>
      </c>
      <c r="D454" s="168">
        <v>2571</v>
      </c>
    </row>
    <row r="455" spans="1:4">
      <c r="A455" s="149">
        <v>22401</v>
      </c>
      <c r="B455" s="169" t="s">
        <v>505</v>
      </c>
      <c r="C455" s="169">
        <v>1864</v>
      </c>
      <c r="D455" s="168">
        <v>846</v>
      </c>
    </row>
    <row r="456" spans="1:4">
      <c r="A456" s="149">
        <v>2240101</v>
      </c>
      <c r="B456" s="149" t="s">
        <v>119</v>
      </c>
      <c r="C456" s="169">
        <v>1864</v>
      </c>
      <c r="D456" s="168">
        <v>356</v>
      </c>
    </row>
    <row r="457" spans="1:4">
      <c r="A457" s="149">
        <v>2240102</v>
      </c>
      <c r="B457" s="149" t="s">
        <v>124</v>
      </c>
      <c r="C457" s="169"/>
      <c r="D457" s="168">
        <v>11</v>
      </c>
    </row>
    <row r="458" spans="1:4">
      <c r="A458" s="149">
        <v>2240104</v>
      </c>
      <c r="B458" s="149" t="s">
        <v>506</v>
      </c>
      <c r="C458" s="169"/>
      <c r="D458" s="168">
        <v>7</v>
      </c>
    </row>
    <row r="459" spans="1:4">
      <c r="A459" s="149">
        <v>2240109</v>
      </c>
      <c r="B459" s="149" t="s">
        <v>507</v>
      </c>
      <c r="C459" s="169"/>
      <c r="D459" s="168">
        <v>15</v>
      </c>
    </row>
    <row r="460" spans="1:4">
      <c r="A460" s="149">
        <v>2240199</v>
      </c>
      <c r="B460" s="149" t="s">
        <v>508</v>
      </c>
      <c r="C460" s="169"/>
      <c r="D460" s="168">
        <v>457</v>
      </c>
    </row>
    <row r="461" spans="1:4">
      <c r="A461" s="149">
        <v>22402</v>
      </c>
      <c r="B461" s="169" t="s">
        <v>509</v>
      </c>
      <c r="C461" s="169"/>
      <c r="D461" s="168">
        <v>524</v>
      </c>
    </row>
    <row r="462" spans="1:4">
      <c r="A462" s="149">
        <v>2240201</v>
      </c>
      <c r="B462" s="149" t="s">
        <v>119</v>
      </c>
      <c r="C462" s="169"/>
      <c r="D462" s="168">
        <v>524</v>
      </c>
    </row>
    <row r="463" spans="1:4">
      <c r="A463" s="149">
        <v>22405</v>
      </c>
      <c r="B463" s="169" t="s">
        <v>510</v>
      </c>
      <c r="C463" s="169">
        <v>81</v>
      </c>
      <c r="D463" s="168">
        <v>177</v>
      </c>
    </row>
    <row r="464" spans="1:4">
      <c r="A464" s="149">
        <v>2240501</v>
      </c>
      <c r="B464" s="149" t="s">
        <v>119</v>
      </c>
      <c r="C464" s="169">
        <v>81</v>
      </c>
      <c r="D464" s="168">
        <v>68</v>
      </c>
    </row>
    <row r="465" spans="1:4">
      <c r="A465" s="149">
        <v>2240502</v>
      </c>
      <c r="B465" s="149" t="s">
        <v>124</v>
      </c>
      <c r="C465" s="169"/>
      <c r="D465" s="168">
        <v>5</v>
      </c>
    </row>
    <row r="466" spans="1:4">
      <c r="A466" s="149">
        <v>2240504</v>
      </c>
      <c r="B466" s="149" t="s">
        <v>511</v>
      </c>
      <c r="C466" s="169"/>
      <c r="D466" s="168">
        <v>3</v>
      </c>
    </row>
    <row r="467" spans="1:4">
      <c r="A467" s="149">
        <v>2240507</v>
      </c>
      <c r="B467" s="149" t="s">
        <v>512</v>
      </c>
      <c r="C467" s="169"/>
      <c r="D467" s="168">
        <v>101</v>
      </c>
    </row>
    <row r="468" spans="1:4">
      <c r="A468" s="149">
        <v>22406</v>
      </c>
      <c r="B468" s="169" t="s">
        <v>513</v>
      </c>
      <c r="C468" s="169"/>
      <c r="D468" s="168">
        <v>295</v>
      </c>
    </row>
    <row r="469" spans="1:4">
      <c r="A469" s="149">
        <v>2240601</v>
      </c>
      <c r="B469" s="149" t="s">
        <v>514</v>
      </c>
      <c r="C469" s="169"/>
      <c r="D469" s="168">
        <v>285</v>
      </c>
    </row>
    <row r="470" spans="1:4">
      <c r="A470" s="149">
        <v>2240699</v>
      </c>
      <c r="B470" s="149" t="s">
        <v>515</v>
      </c>
      <c r="C470" s="169"/>
      <c r="D470" s="168">
        <v>10</v>
      </c>
    </row>
    <row r="471" spans="1:4">
      <c r="A471" s="149">
        <v>22407</v>
      </c>
      <c r="B471" s="169" t="s">
        <v>516</v>
      </c>
      <c r="C471" s="169"/>
      <c r="D471" s="168">
        <v>672</v>
      </c>
    </row>
    <row r="472" spans="1:4">
      <c r="A472" s="149">
        <v>2240703</v>
      </c>
      <c r="B472" s="149" t="s">
        <v>517</v>
      </c>
      <c r="C472" s="169"/>
      <c r="D472" s="168">
        <v>672</v>
      </c>
    </row>
    <row r="473" spans="1:4">
      <c r="A473" s="149">
        <v>22499</v>
      </c>
      <c r="B473" s="169" t="s">
        <v>518</v>
      </c>
      <c r="C473" s="169"/>
      <c r="D473" s="168">
        <v>57</v>
      </c>
    </row>
    <row r="474" spans="1:4">
      <c r="A474" s="149">
        <v>2249999</v>
      </c>
      <c r="B474" s="149" t="s">
        <v>519</v>
      </c>
      <c r="C474" s="169"/>
      <c r="D474" s="168">
        <v>57</v>
      </c>
    </row>
    <row r="475" spans="1:4">
      <c r="A475" s="149">
        <v>229</v>
      </c>
      <c r="B475" s="169" t="s">
        <v>520</v>
      </c>
      <c r="C475" s="169">
        <v>472</v>
      </c>
      <c r="D475" s="168">
        <v>2007</v>
      </c>
    </row>
    <row r="476" spans="1:4">
      <c r="A476" s="149">
        <v>22999</v>
      </c>
      <c r="B476" s="169" t="s">
        <v>521</v>
      </c>
      <c r="C476" s="169">
        <v>472</v>
      </c>
      <c r="D476" s="168">
        <v>2007</v>
      </c>
    </row>
    <row r="477" spans="1:4">
      <c r="A477" s="149">
        <v>2299999</v>
      </c>
      <c r="B477" s="149" t="s">
        <v>522</v>
      </c>
      <c r="C477" s="169">
        <v>472</v>
      </c>
      <c r="D477" s="168">
        <v>2007</v>
      </c>
    </row>
    <row r="478" spans="1:4">
      <c r="A478" s="149">
        <v>232</v>
      </c>
      <c r="B478" s="169" t="s">
        <v>523</v>
      </c>
      <c r="C478" s="169">
        <v>8526</v>
      </c>
      <c r="D478" s="168">
        <v>9551</v>
      </c>
    </row>
    <row r="479" spans="1:4">
      <c r="A479" s="149">
        <v>23203</v>
      </c>
      <c r="B479" s="169" t="s">
        <v>524</v>
      </c>
      <c r="C479" s="169">
        <v>8527</v>
      </c>
      <c r="D479" s="168">
        <v>9551</v>
      </c>
    </row>
    <row r="480" spans="1:4">
      <c r="A480" s="149">
        <v>2320301</v>
      </c>
      <c r="B480" s="149" t="s">
        <v>525</v>
      </c>
      <c r="C480" s="169"/>
      <c r="D480" s="168">
        <v>9534</v>
      </c>
    </row>
    <row r="481" spans="1:4">
      <c r="A481" s="149">
        <v>2320303</v>
      </c>
      <c r="B481" s="149" t="s">
        <v>526</v>
      </c>
      <c r="C481" s="169"/>
      <c r="D481" s="168">
        <v>17</v>
      </c>
    </row>
  </sheetData>
  <autoFilter xmlns:etc="http://www.wps.cn/officeDocument/2017/etCustomData" ref="A4:XFD481" etc:filterBottomFollowUsedRange="0">
    <extLst/>
  </autoFilter>
  <mergeCells count="2">
    <mergeCell ref="A2:D2"/>
    <mergeCell ref="A3:D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Q73"/>
  <sheetViews>
    <sheetView workbookViewId="0">
      <selection activeCell="F16" sqref="F16"/>
    </sheetView>
  </sheetViews>
  <sheetFormatPr defaultColWidth="12.125" defaultRowHeight="16.9" customHeight="1"/>
  <cols>
    <col min="1" max="1" width="9.75" style="161" customWidth="1"/>
    <col min="2" max="2" width="32.125" style="161" customWidth="1"/>
    <col min="3" max="3" width="35.125" style="161" customWidth="1"/>
    <col min="4" max="250" width="12.125" style="161" customWidth="1"/>
    <col min="251" max="251" width="12.125" style="151"/>
    <col min="252" max="252" width="12.125" style="161"/>
  </cols>
  <sheetData>
    <row r="1" customHeight="1" spans="1:1">
      <c r="A1" s="161" t="s">
        <v>527</v>
      </c>
    </row>
    <row r="2" s="161" customFormat="1" ht="22" customHeight="1" spans="1:251">
      <c r="A2" s="163" t="s">
        <v>5</v>
      </c>
      <c r="B2" s="163"/>
      <c r="C2" s="163"/>
      <c r="IQ2" s="151"/>
    </row>
    <row r="3" s="161" customFormat="1" customHeight="1" spans="1:251">
      <c r="A3" s="25" t="s">
        <v>26</v>
      </c>
      <c r="B3" s="164"/>
      <c r="C3" s="165" t="s">
        <v>27</v>
      </c>
      <c r="D3" s="166"/>
      <c r="E3" s="166"/>
      <c r="F3" s="166"/>
      <c r="G3" s="166"/>
      <c r="IQ3" s="151"/>
    </row>
    <row r="4" s="161" customFormat="1" ht="32" customHeight="1" spans="1:251">
      <c r="A4" s="167" t="s">
        <v>528</v>
      </c>
      <c r="B4" s="167" t="s">
        <v>529</v>
      </c>
      <c r="C4" s="167" t="s">
        <v>530</v>
      </c>
      <c r="IQ4" s="151"/>
    </row>
    <row r="5" s="161" customFormat="1" customHeight="1" spans="1:251">
      <c r="A5" s="149"/>
      <c r="B5" s="155" t="s">
        <v>116</v>
      </c>
      <c r="C5" s="168">
        <v>287114</v>
      </c>
      <c r="IQ5" s="151"/>
    </row>
    <row r="6" s="161" customFormat="1" customHeight="1" spans="1:251">
      <c r="A6" s="149">
        <v>501</v>
      </c>
      <c r="B6" s="169" t="s">
        <v>531</v>
      </c>
      <c r="C6" s="168">
        <v>43304</v>
      </c>
      <c r="IQ6" s="151"/>
    </row>
    <row r="7" s="161" customFormat="1" customHeight="1" spans="1:251">
      <c r="A7" s="149">
        <v>50101</v>
      </c>
      <c r="B7" s="149" t="s">
        <v>532</v>
      </c>
      <c r="C7" s="168">
        <v>29919</v>
      </c>
      <c r="IQ7" s="151"/>
    </row>
    <row r="8" s="161" customFormat="1" customHeight="1" spans="1:251">
      <c r="A8" s="149">
        <v>50102</v>
      </c>
      <c r="B8" s="149" t="s">
        <v>533</v>
      </c>
      <c r="C8" s="168">
        <v>6213</v>
      </c>
      <c r="IQ8" s="151"/>
    </row>
    <row r="9" s="161" customFormat="1" customHeight="1" spans="1:251">
      <c r="A9" s="149">
        <v>50103</v>
      </c>
      <c r="B9" s="149" t="s">
        <v>534</v>
      </c>
      <c r="C9" s="168">
        <v>2425</v>
      </c>
      <c r="IQ9" s="151"/>
    </row>
    <row r="10" s="161" customFormat="1" customHeight="1" spans="1:251">
      <c r="A10" s="149">
        <v>50199</v>
      </c>
      <c r="B10" s="149" t="s">
        <v>535</v>
      </c>
      <c r="C10" s="168">
        <v>4747</v>
      </c>
      <c r="IQ10" s="151"/>
    </row>
    <row r="11" s="161" customFormat="1" customHeight="1" spans="1:251">
      <c r="A11" s="149">
        <v>502</v>
      </c>
      <c r="B11" s="169" t="s">
        <v>536</v>
      </c>
      <c r="C11" s="168">
        <v>61514</v>
      </c>
      <c r="IQ11" s="151"/>
    </row>
    <row r="12" s="161" customFormat="1" customHeight="1" spans="1:251">
      <c r="A12" s="149">
        <v>50201</v>
      </c>
      <c r="B12" s="149" t="s">
        <v>537</v>
      </c>
      <c r="C12" s="168">
        <v>5578</v>
      </c>
      <c r="IQ12" s="151"/>
    </row>
    <row r="13" s="161" customFormat="1" customHeight="1" spans="1:251">
      <c r="A13" s="149">
        <v>50202</v>
      </c>
      <c r="B13" s="149" t="s">
        <v>538</v>
      </c>
      <c r="C13" s="168">
        <v>85</v>
      </c>
      <c r="IQ13" s="151"/>
    </row>
    <row r="14" s="161" customFormat="1" customHeight="1" spans="1:251">
      <c r="A14" s="149">
        <v>50203</v>
      </c>
      <c r="B14" s="149" t="s">
        <v>539</v>
      </c>
      <c r="C14" s="168">
        <v>346</v>
      </c>
      <c r="IQ14" s="151"/>
    </row>
    <row r="15" s="161" customFormat="1" customHeight="1" spans="1:251">
      <c r="A15" s="149">
        <v>50204</v>
      </c>
      <c r="B15" s="149" t="s">
        <v>540</v>
      </c>
      <c r="C15" s="168">
        <v>130</v>
      </c>
      <c r="IQ15" s="151"/>
    </row>
    <row r="16" s="161" customFormat="1" customHeight="1" spans="1:251">
      <c r="A16" s="149">
        <v>50205</v>
      </c>
      <c r="B16" s="149" t="s">
        <v>541</v>
      </c>
      <c r="C16" s="168">
        <v>3988</v>
      </c>
      <c r="IQ16" s="151"/>
    </row>
    <row r="17" s="161" customFormat="1" customHeight="1" spans="1:251">
      <c r="A17" s="149">
        <v>50206</v>
      </c>
      <c r="B17" s="149" t="s">
        <v>542</v>
      </c>
      <c r="C17" s="168">
        <v>112</v>
      </c>
      <c r="IQ17" s="151"/>
    </row>
    <row r="18" s="161" customFormat="1" customHeight="1" spans="1:251">
      <c r="A18" s="149">
        <v>50207</v>
      </c>
      <c r="B18" s="149" t="s">
        <v>543</v>
      </c>
      <c r="C18" s="168">
        <v>13</v>
      </c>
      <c r="IQ18" s="151"/>
    </row>
    <row r="19" s="161" customFormat="1" customHeight="1" spans="1:251">
      <c r="A19" s="149">
        <v>50208</v>
      </c>
      <c r="B19" s="149" t="s">
        <v>544</v>
      </c>
      <c r="C19" s="168">
        <v>403</v>
      </c>
      <c r="IQ19" s="151"/>
    </row>
    <row r="20" s="161" customFormat="1" customHeight="1" spans="1:251">
      <c r="A20" s="149">
        <v>50209</v>
      </c>
      <c r="B20" s="149" t="s">
        <v>545</v>
      </c>
      <c r="C20" s="168">
        <v>1670</v>
      </c>
      <c r="IQ20" s="151"/>
    </row>
    <row r="21" s="161" customFormat="1" customHeight="1" spans="1:251">
      <c r="A21" s="149">
        <v>50299</v>
      </c>
      <c r="B21" s="149" t="s">
        <v>546</v>
      </c>
      <c r="C21" s="168">
        <v>49189</v>
      </c>
      <c r="IQ21" s="151"/>
    </row>
    <row r="22" s="161" customFormat="1" customHeight="1" spans="1:251">
      <c r="A22" s="149">
        <v>503</v>
      </c>
      <c r="B22" s="169" t="s">
        <v>547</v>
      </c>
      <c r="C22" s="168">
        <v>46415</v>
      </c>
      <c r="IQ22" s="151"/>
    </row>
    <row r="23" s="161" customFormat="1" customHeight="1" spans="1:251">
      <c r="A23" s="149">
        <v>50301</v>
      </c>
      <c r="B23" s="149" t="s">
        <v>548</v>
      </c>
      <c r="C23" s="168">
        <v>0</v>
      </c>
      <c r="IQ23" s="151"/>
    </row>
    <row r="24" s="161" customFormat="1" customHeight="1" spans="1:251">
      <c r="A24" s="149">
        <v>50302</v>
      </c>
      <c r="B24" s="149" t="s">
        <v>549</v>
      </c>
      <c r="C24" s="168">
        <v>13717</v>
      </c>
      <c r="IQ24" s="151"/>
    </row>
    <row r="25" s="161" customFormat="1" customHeight="1" spans="1:251">
      <c r="A25" s="149">
        <v>50303</v>
      </c>
      <c r="B25" s="149" t="s">
        <v>550</v>
      </c>
      <c r="C25" s="168">
        <v>95</v>
      </c>
      <c r="IQ25" s="151"/>
    </row>
    <row r="26" s="161" customFormat="1" customHeight="1" spans="1:251">
      <c r="A26" s="149">
        <v>50305</v>
      </c>
      <c r="B26" s="149" t="s">
        <v>551</v>
      </c>
      <c r="C26" s="168">
        <v>2</v>
      </c>
      <c r="IQ26" s="151"/>
    </row>
    <row r="27" s="161" customFormat="1" customHeight="1" spans="1:251">
      <c r="A27" s="149">
        <v>50306</v>
      </c>
      <c r="B27" s="149" t="s">
        <v>552</v>
      </c>
      <c r="C27" s="168">
        <v>321</v>
      </c>
      <c r="IQ27" s="151"/>
    </row>
    <row r="28" s="161" customFormat="1" customHeight="1" spans="1:251">
      <c r="A28" s="149">
        <v>50307</v>
      </c>
      <c r="B28" s="149" t="s">
        <v>553</v>
      </c>
      <c r="C28" s="168">
        <v>0</v>
      </c>
      <c r="IQ28" s="151"/>
    </row>
    <row r="29" s="161" customFormat="1" customHeight="1" spans="1:251">
      <c r="A29" s="149">
        <v>50399</v>
      </c>
      <c r="B29" s="149" t="s">
        <v>554</v>
      </c>
      <c r="C29" s="168">
        <v>32280</v>
      </c>
      <c r="IQ29" s="151"/>
    </row>
    <row r="30" s="161" customFormat="1" customHeight="1" spans="1:251">
      <c r="A30" s="149">
        <v>504</v>
      </c>
      <c r="B30" s="169" t="s">
        <v>555</v>
      </c>
      <c r="C30" s="168">
        <v>8355</v>
      </c>
      <c r="IQ30" s="151"/>
    </row>
    <row r="31" s="161" customFormat="1" customHeight="1" spans="1:251">
      <c r="A31" s="149">
        <v>50401</v>
      </c>
      <c r="B31" s="149" t="s">
        <v>548</v>
      </c>
      <c r="C31" s="168">
        <v>0</v>
      </c>
      <c r="IQ31" s="151"/>
    </row>
    <row r="32" s="161" customFormat="1" customHeight="1" spans="1:251">
      <c r="A32" s="149">
        <v>50402</v>
      </c>
      <c r="B32" s="149" t="s">
        <v>549</v>
      </c>
      <c r="C32" s="168">
        <v>248</v>
      </c>
      <c r="IQ32" s="151"/>
    </row>
    <row r="33" s="161" customFormat="1" customHeight="1" spans="1:251">
      <c r="A33" s="149">
        <v>50403</v>
      </c>
      <c r="B33" s="149" t="s">
        <v>550</v>
      </c>
      <c r="C33" s="168">
        <v>0</v>
      </c>
      <c r="IQ33" s="151"/>
    </row>
    <row r="34" s="161" customFormat="1" customHeight="1" spans="1:251">
      <c r="A34" s="149">
        <v>50404</v>
      </c>
      <c r="B34" s="149" t="s">
        <v>552</v>
      </c>
      <c r="C34" s="168">
        <v>71</v>
      </c>
      <c r="IQ34" s="151"/>
    </row>
    <row r="35" s="161" customFormat="1" customHeight="1" spans="1:251">
      <c r="A35" s="149">
        <v>50405</v>
      </c>
      <c r="B35" s="149" t="s">
        <v>553</v>
      </c>
      <c r="C35" s="168">
        <v>4</v>
      </c>
      <c r="IQ35" s="151"/>
    </row>
    <row r="36" s="161" customFormat="1" customHeight="1" spans="1:251">
      <c r="A36" s="149">
        <v>50499</v>
      </c>
      <c r="B36" s="149" t="s">
        <v>554</v>
      </c>
      <c r="C36" s="168">
        <v>8032</v>
      </c>
      <c r="IQ36" s="151"/>
    </row>
    <row r="37" s="161" customFormat="1" customHeight="1" spans="1:251">
      <c r="A37" s="149">
        <v>505</v>
      </c>
      <c r="B37" s="169" t="s">
        <v>556</v>
      </c>
      <c r="C37" s="168">
        <v>24656</v>
      </c>
      <c r="IQ37" s="151"/>
    </row>
    <row r="38" s="161" customFormat="1" customHeight="1" spans="1:251">
      <c r="A38" s="149">
        <v>50501</v>
      </c>
      <c r="B38" s="149" t="s">
        <v>557</v>
      </c>
      <c r="C38" s="168">
        <v>15298</v>
      </c>
      <c r="IQ38" s="151"/>
    </row>
    <row r="39" s="161" customFormat="1" customHeight="1" spans="1:251">
      <c r="A39" s="149">
        <v>50502</v>
      </c>
      <c r="B39" s="149" t="s">
        <v>558</v>
      </c>
      <c r="C39" s="168">
        <v>1087</v>
      </c>
      <c r="IQ39" s="151"/>
    </row>
    <row r="40" s="161" customFormat="1" customHeight="1" spans="1:251">
      <c r="A40" s="149">
        <v>50599</v>
      </c>
      <c r="B40" s="149" t="s">
        <v>559</v>
      </c>
      <c r="C40" s="168">
        <v>8271</v>
      </c>
      <c r="IQ40" s="151"/>
    </row>
    <row r="41" s="161" customFormat="1" customHeight="1" spans="1:251">
      <c r="A41" s="149">
        <v>506</v>
      </c>
      <c r="B41" s="169" t="s">
        <v>560</v>
      </c>
      <c r="C41" s="168">
        <v>1050</v>
      </c>
      <c r="IQ41" s="151"/>
    </row>
    <row r="42" s="161" customFormat="1" customHeight="1" spans="1:251">
      <c r="A42" s="149">
        <v>50601</v>
      </c>
      <c r="B42" s="149" t="s">
        <v>561</v>
      </c>
      <c r="C42" s="168">
        <v>1050</v>
      </c>
      <c r="IQ42" s="151"/>
    </row>
    <row r="43" s="161" customFormat="1" customHeight="1" spans="1:251">
      <c r="A43" s="149">
        <v>50602</v>
      </c>
      <c r="B43" s="149" t="s">
        <v>562</v>
      </c>
      <c r="C43" s="168">
        <v>0</v>
      </c>
      <c r="IQ43" s="151"/>
    </row>
    <row r="44" s="161" customFormat="1" customHeight="1" spans="1:251">
      <c r="A44" s="149">
        <v>507</v>
      </c>
      <c r="B44" s="169" t="s">
        <v>563</v>
      </c>
      <c r="C44" s="168">
        <v>20985</v>
      </c>
      <c r="IQ44" s="151"/>
    </row>
    <row r="45" s="161" customFormat="1" customHeight="1" spans="1:251">
      <c r="A45" s="149">
        <v>50701</v>
      </c>
      <c r="B45" s="149" t="s">
        <v>564</v>
      </c>
      <c r="C45" s="168">
        <v>3346</v>
      </c>
      <c r="IQ45" s="151"/>
    </row>
    <row r="46" s="161" customFormat="1" customHeight="1" spans="1:251">
      <c r="A46" s="149">
        <v>50702</v>
      </c>
      <c r="B46" s="149" t="s">
        <v>565</v>
      </c>
      <c r="C46" s="168">
        <v>500</v>
      </c>
      <c r="IQ46" s="151"/>
    </row>
    <row r="47" s="161" customFormat="1" customHeight="1" spans="1:251">
      <c r="A47" s="149">
        <v>50799</v>
      </c>
      <c r="B47" s="149" t="s">
        <v>566</v>
      </c>
      <c r="C47" s="168">
        <v>17139</v>
      </c>
      <c r="IQ47" s="151"/>
    </row>
    <row r="48" s="161" customFormat="1" customHeight="1" spans="1:251">
      <c r="A48" s="149">
        <v>508</v>
      </c>
      <c r="B48" s="169" t="s">
        <v>567</v>
      </c>
      <c r="C48" s="168">
        <v>0</v>
      </c>
      <c r="IQ48" s="151"/>
    </row>
    <row r="49" s="161" customFormat="1" customHeight="1" spans="1:251">
      <c r="A49" s="149">
        <v>50803</v>
      </c>
      <c r="B49" s="149" t="s">
        <v>568</v>
      </c>
      <c r="C49" s="168">
        <v>0</v>
      </c>
      <c r="IQ49" s="151"/>
    </row>
    <row r="50" s="161" customFormat="1" customHeight="1" spans="1:251">
      <c r="A50" s="149">
        <v>50804</v>
      </c>
      <c r="B50" s="149" t="s">
        <v>569</v>
      </c>
      <c r="C50" s="168">
        <v>0</v>
      </c>
      <c r="IQ50" s="151"/>
    </row>
    <row r="51" s="161" customFormat="1" customHeight="1" spans="1:251">
      <c r="A51" s="149">
        <v>50805</v>
      </c>
      <c r="B51" s="149" t="s">
        <v>570</v>
      </c>
      <c r="C51" s="168">
        <v>0</v>
      </c>
      <c r="IQ51" s="151"/>
    </row>
    <row r="52" s="161" customFormat="1" customHeight="1" spans="1:251">
      <c r="A52" s="149">
        <v>50899</v>
      </c>
      <c r="B52" s="149" t="s">
        <v>571</v>
      </c>
      <c r="C52" s="168">
        <v>0</v>
      </c>
      <c r="IQ52" s="151"/>
    </row>
    <row r="53" s="161" customFormat="1" customHeight="1" spans="1:251">
      <c r="A53" s="149">
        <v>509</v>
      </c>
      <c r="B53" s="169" t="s">
        <v>572</v>
      </c>
      <c r="C53" s="168">
        <v>37483</v>
      </c>
      <c r="IQ53" s="151"/>
    </row>
    <row r="54" s="161" customFormat="1" customHeight="1" spans="1:251">
      <c r="A54" s="149">
        <v>50901</v>
      </c>
      <c r="B54" s="149" t="s">
        <v>573</v>
      </c>
      <c r="C54" s="168">
        <v>1683</v>
      </c>
      <c r="IQ54" s="151"/>
    </row>
    <row r="55" s="161" customFormat="1" customHeight="1" spans="1:251">
      <c r="A55" s="149">
        <v>50902</v>
      </c>
      <c r="B55" s="149" t="s">
        <v>574</v>
      </c>
      <c r="C55" s="168">
        <v>43</v>
      </c>
      <c r="IQ55" s="151"/>
    </row>
    <row r="56" s="161" customFormat="1" customHeight="1" spans="1:251">
      <c r="A56" s="149">
        <v>50903</v>
      </c>
      <c r="B56" s="149" t="s">
        <v>575</v>
      </c>
      <c r="C56" s="168">
        <v>3608</v>
      </c>
      <c r="IQ56" s="151"/>
    </row>
    <row r="57" s="161" customFormat="1" customHeight="1" spans="1:251">
      <c r="A57" s="149">
        <v>50905</v>
      </c>
      <c r="B57" s="149" t="s">
        <v>576</v>
      </c>
      <c r="C57" s="168">
        <v>243</v>
      </c>
      <c r="IQ57" s="151"/>
    </row>
    <row r="58" s="161" customFormat="1" customHeight="1" spans="1:251">
      <c r="A58" s="149">
        <v>50999</v>
      </c>
      <c r="B58" s="149" t="s">
        <v>577</v>
      </c>
      <c r="C58" s="168">
        <v>31906</v>
      </c>
      <c r="IQ58" s="151"/>
    </row>
    <row r="59" s="161" customFormat="1" customHeight="1" spans="1:251">
      <c r="A59" s="149">
        <v>510</v>
      </c>
      <c r="B59" s="169" t="s">
        <v>578</v>
      </c>
      <c r="C59" s="168">
        <v>18526</v>
      </c>
      <c r="IQ59" s="151"/>
    </row>
    <row r="60" s="119" customFormat="1" customHeight="1" spans="1:3">
      <c r="A60" s="149">
        <v>51002</v>
      </c>
      <c r="B60" s="149" t="s">
        <v>579</v>
      </c>
      <c r="C60" s="168">
        <v>18526</v>
      </c>
    </row>
    <row r="61" s="162" customFormat="1" customHeight="1" spans="1:3">
      <c r="A61" s="149">
        <v>51003</v>
      </c>
      <c r="B61" s="149" t="s">
        <v>580</v>
      </c>
      <c r="C61" s="168">
        <v>0</v>
      </c>
    </row>
    <row r="62" s="161" customFormat="1" customHeight="1" spans="1:251">
      <c r="A62" s="149">
        <v>51004</v>
      </c>
      <c r="B62" s="149" t="s">
        <v>581</v>
      </c>
      <c r="C62" s="168">
        <v>0</v>
      </c>
      <c r="IQ62" s="151"/>
    </row>
    <row r="63" s="161" customFormat="1" customHeight="1" spans="1:251">
      <c r="A63" s="149">
        <v>511</v>
      </c>
      <c r="B63" s="169" t="s">
        <v>582</v>
      </c>
      <c r="C63" s="168">
        <v>9551</v>
      </c>
      <c r="IQ63" s="151"/>
    </row>
    <row r="64" s="161" customFormat="1" customHeight="1" spans="1:251">
      <c r="A64" s="149">
        <v>51101</v>
      </c>
      <c r="B64" s="149" t="s">
        <v>583</v>
      </c>
      <c r="C64" s="168">
        <v>9534</v>
      </c>
      <c r="IQ64" s="151"/>
    </row>
    <row r="65" s="161" customFormat="1" customHeight="1" spans="1:251">
      <c r="A65" s="149">
        <v>51102</v>
      </c>
      <c r="B65" s="149" t="s">
        <v>584</v>
      </c>
      <c r="C65" s="168">
        <v>17</v>
      </c>
      <c r="IQ65" s="151"/>
    </row>
    <row r="66" s="161" customFormat="1" customHeight="1" spans="1:251">
      <c r="A66" s="149">
        <v>51103</v>
      </c>
      <c r="B66" s="149" t="s">
        <v>585</v>
      </c>
      <c r="C66" s="168">
        <v>0</v>
      </c>
      <c r="IQ66" s="151"/>
    </row>
    <row r="67" s="161" customFormat="1" customHeight="1" spans="1:251">
      <c r="A67" s="149">
        <v>51104</v>
      </c>
      <c r="B67" s="149" t="s">
        <v>586</v>
      </c>
      <c r="C67" s="168">
        <v>0</v>
      </c>
      <c r="IQ67" s="151"/>
    </row>
    <row r="68" s="161" customFormat="1" customHeight="1" spans="1:251">
      <c r="A68" s="149">
        <v>599</v>
      </c>
      <c r="B68" s="169" t="s">
        <v>587</v>
      </c>
      <c r="C68" s="168">
        <v>15275</v>
      </c>
      <c r="IQ68" s="151"/>
    </row>
    <row r="69" s="162" customFormat="1" customHeight="1" spans="1:3">
      <c r="A69" s="149">
        <v>59907</v>
      </c>
      <c r="B69" s="149" t="s">
        <v>588</v>
      </c>
      <c r="C69" s="168">
        <v>0</v>
      </c>
    </row>
    <row r="70" s="161" customFormat="1" customHeight="1" spans="1:3">
      <c r="A70" s="149">
        <v>59908</v>
      </c>
      <c r="B70" s="149" t="s">
        <v>589</v>
      </c>
      <c r="C70" s="168">
        <v>0</v>
      </c>
    </row>
    <row r="71" s="161" customFormat="1" customHeight="1" spans="1:3">
      <c r="A71" s="149">
        <v>59909</v>
      </c>
      <c r="B71" s="149" t="s">
        <v>590</v>
      </c>
      <c r="C71" s="168">
        <v>0</v>
      </c>
    </row>
    <row r="72" s="161" customFormat="1" customHeight="1" spans="1:3">
      <c r="A72" s="149">
        <v>59910</v>
      </c>
      <c r="B72" s="149" t="s">
        <v>591</v>
      </c>
      <c r="C72" s="168">
        <v>0</v>
      </c>
    </row>
    <row r="73" s="161" customFormat="1" customHeight="1" spans="1:3">
      <c r="A73" s="149">
        <v>59999</v>
      </c>
      <c r="B73" s="149" t="s">
        <v>476</v>
      </c>
      <c r="C73" s="168">
        <v>15275</v>
      </c>
    </row>
  </sheetData>
  <mergeCells count="1">
    <mergeCell ref="A2:C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FD73"/>
  <sheetViews>
    <sheetView workbookViewId="0">
      <selection activeCell="A25" sqref="A25"/>
    </sheetView>
  </sheetViews>
  <sheetFormatPr defaultColWidth="9" defaultRowHeight="15.75"/>
  <cols>
    <col min="1" max="1" width="59.875" style="152" customWidth="1"/>
    <col min="2" max="2" width="39.875" style="35" customWidth="1"/>
  </cols>
  <sheetData>
    <row r="1" s="151" customFormat="1" spans="1:16384">
      <c r="A1" s="152" t="s">
        <v>592</v>
      </c>
      <c r="B1" s="3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customFormat="1" ht="22.5" spans="1:2">
      <c r="A2" s="92" t="s">
        <v>6</v>
      </c>
      <c r="B2" s="92"/>
    </row>
    <row r="3" customFormat="1" spans="1:7">
      <c r="A3" s="93" t="s">
        <v>26</v>
      </c>
      <c r="B3" s="153" t="s">
        <v>27</v>
      </c>
      <c r="C3" s="154"/>
      <c r="D3" s="154"/>
      <c r="E3" s="154"/>
      <c r="F3" s="154"/>
      <c r="G3" s="154"/>
    </row>
    <row r="4" customFormat="1" spans="1:2">
      <c r="A4" s="155" t="s">
        <v>66</v>
      </c>
      <c r="B4" s="155" t="s">
        <v>593</v>
      </c>
    </row>
    <row r="5" customFormat="1" spans="1:2">
      <c r="A5" s="96" t="s">
        <v>594</v>
      </c>
      <c r="B5" s="145">
        <v>150195</v>
      </c>
    </row>
    <row r="6" customFormat="1" spans="1:2">
      <c r="A6" s="156" t="s">
        <v>595</v>
      </c>
      <c r="B6" s="146">
        <v>5732</v>
      </c>
    </row>
    <row r="7" customFormat="1" spans="1:2">
      <c r="A7" s="156" t="s">
        <v>596</v>
      </c>
      <c r="B7" s="146">
        <v>616</v>
      </c>
    </row>
    <row r="8" customFormat="1" spans="1:2">
      <c r="A8" s="156" t="s">
        <v>597</v>
      </c>
      <c r="B8" s="146">
        <v>399</v>
      </c>
    </row>
    <row r="9" customFormat="1" spans="1:2">
      <c r="A9" s="156" t="s">
        <v>598</v>
      </c>
      <c r="B9" s="146">
        <v>3540</v>
      </c>
    </row>
    <row r="10" customFormat="1" spans="1:2">
      <c r="A10" s="156" t="s">
        <v>599</v>
      </c>
      <c r="B10" s="146">
        <v>1</v>
      </c>
    </row>
    <row r="11" customFormat="1" spans="1:2">
      <c r="A11" s="156" t="s">
        <v>600</v>
      </c>
      <c r="B11" s="146"/>
    </row>
    <row r="12" customFormat="1" spans="1:2">
      <c r="A12" s="156" t="s">
        <v>601</v>
      </c>
      <c r="B12" s="146">
        <v>1176</v>
      </c>
    </row>
    <row r="13" customFormat="1" spans="1:2">
      <c r="A13" s="156" t="s">
        <v>602</v>
      </c>
      <c r="B13" s="146">
        <v>115130</v>
      </c>
    </row>
    <row r="14" customFormat="1" spans="1:2">
      <c r="A14" s="156" t="s">
        <v>603</v>
      </c>
      <c r="B14" s="146"/>
    </row>
    <row r="15" customFormat="1" spans="1:2">
      <c r="A15" s="156" t="s">
        <v>604</v>
      </c>
      <c r="B15" s="146">
        <v>26033</v>
      </c>
    </row>
    <row r="16" customFormat="1" spans="1:2">
      <c r="A16" s="156" t="s">
        <v>605</v>
      </c>
      <c r="B16" s="146">
        <v>6773</v>
      </c>
    </row>
    <row r="17" customFormat="1" spans="1:2">
      <c r="A17" s="156" t="s">
        <v>606</v>
      </c>
      <c r="B17" s="146">
        <v>4359</v>
      </c>
    </row>
    <row r="18" customFormat="1" spans="1:2">
      <c r="A18" s="156" t="s">
        <v>607</v>
      </c>
      <c r="B18" s="146">
        <v>966</v>
      </c>
    </row>
    <row r="19" customFormat="1" spans="1:2">
      <c r="A19" s="156" t="s">
        <v>608</v>
      </c>
      <c r="B19" s="146">
        <v>165</v>
      </c>
    </row>
    <row r="20" customFormat="1" spans="1:2">
      <c r="A20" s="156" t="s">
        <v>609</v>
      </c>
      <c r="B20" s="146">
        <v>1141</v>
      </c>
    </row>
    <row r="21" customFormat="1" spans="1:2">
      <c r="A21" s="156" t="s">
        <v>610</v>
      </c>
      <c r="B21" s="146"/>
    </row>
    <row r="22" customFormat="1" spans="1:2">
      <c r="A22" s="156" t="s">
        <v>611</v>
      </c>
      <c r="B22" s="146">
        <v>8063</v>
      </c>
    </row>
    <row r="23" customFormat="1" spans="1:2">
      <c r="A23" s="156" t="s">
        <v>612</v>
      </c>
      <c r="B23" s="146">
        <v>1301</v>
      </c>
    </row>
    <row r="24" customFormat="1" spans="1:2">
      <c r="A24" s="156" t="s">
        <v>613</v>
      </c>
      <c r="B24" s="146"/>
    </row>
    <row r="25" customFormat="1" spans="1:2">
      <c r="A25" s="156" t="s">
        <v>614</v>
      </c>
      <c r="B25" s="146">
        <v>4724</v>
      </c>
    </row>
    <row r="26" customFormat="1" spans="1:2">
      <c r="A26" s="156" t="s">
        <v>615</v>
      </c>
      <c r="B26" s="146"/>
    </row>
    <row r="27" customFormat="1" spans="1:2">
      <c r="A27" s="156" t="s">
        <v>616</v>
      </c>
      <c r="B27" s="146"/>
    </row>
    <row r="28" customFormat="1" spans="1:2">
      <c r="A28" s="156" t="s">
        <v>617</v>
      </c>
      <c r="B28" s="146"/>
    </row>
    <row r="29" customFormat="1" spans="1:2">
      <c r="A29" s="156" t="s">
        <v>618</v>
      </c>
      <c r="B29" s="146"/>
    </row>
    <row r="30" customFormat="1" spans="1:2">
      <c r="A30" s="156" t="s">
        <v>619</v>
      </c>
      <c r="B30" s="146">
        <v>661</v>
      </c>
    </row>
    <row r="31" customFormat="1" spans="1:2">
      <c r="A31" s="156" t="s">
        <v>620</v>
      </c>
      <c r="B31" s="146">
        <v>6135</v>
      </c>
    </row>
    <row r="32" customFormat="1" spans="1:2">
      <c r="A32" s="156" t="s">
        <v>621</v>
      </c>
      <c r="B32" s="146">
        <v>100</v>
      </c>
    </row>
    <row r="33" customFormat="1" spans="1:2">
      <c r="A33" s="156" t="s">
        <v>622</v>
      </c>
      <c r="B33" s="146">
        <v>470</v>
      </c>
    </row>
    <row r="34" customFormat="1" spans="1:2">
      <c r="A34" s="156" t="s">
        <v>623</v>
      </c>
      <c r="B34" s="146">
        <v>12902</v>
      </c>
    </row>
    <row r="35" customFormat="1" spans="1:2">
      <c r="A35" s="156" t="s">
        <v>624</v>
      </c>
      <c r="B35" s="146">
        <v>5127</v>
      </c>
    </row>
    <row r="36" customFormat="1" spans="1:2">
      <c r="A36" s="156" t="s">
        <v>625</v>
      </c>
      <c r="B36" s="146">
        <v>606</v>
      </c>
    </row>
    <row r="37" customFormat="1" spans="1:2">
      <c r="A37" s="156" t="s">
        <v>626</v>
      </c>
      <c r="B37" s="146"/>
    </row>
    <row r="38" customFormat="1" spans="1:2">
      <c r="A38" s="156" t="s">
        <v>627</v>
      </c>
      <c r="B38" s="146">
        <v>22358</v>
      </c>
    </row>
    <row r="39" customFormat="1" spans="1:2">
      <c r="A39" s="156" t="s">
        <v>628</v>
      </c>
      <c r="B39" s="146">
        <v>577</v>
      </c>
    </row>
    <row r="40" customFormat="1" spans="1:2">
      <c r="A40" s="156" t="s">
        <v>629</v>
      </c>
      <c r="B40" s="146"/>
    </row>
    <row r="41" customFormat="1" spans="1:2">
      <c r="A41" s="156" t="s">
        <v>630</v>
      </c>
      <c r="B41" s="146"/>
    </row>
    <row r="42" customFormat="1" spans="1:2">
      <c r="A42" s="156" t="s">
        <v>631</v>
      </c>
      <c r="B42" s="146"/>
    </row>
    <row r="43" customFormat="1" spans="1:2">
      <c r="A43" s="156" t="s">
        <v>632</v>
      </c>
      <c r="B43" s="146"/>
    </row>
    <row r="44" customFormat="1" spans="1:2">
      <c r="A44" s="156" t="s">
        <v>633</v>
      </c>
      <c r="B44" s="146">
        <v>6803</v>
      </c>
    </row>
    <row r="45" customFormat="1" spans="1:2">
      <c r="A45" s="156" t="s">
        <v>634</v>
      </c>
      <c r="B45" s="146">
        <v>418</v>
      </c>
    </row>
    <row r="46" customFormat="1" spans="1:2">
      <c r="A46" s="156" t="s">
        <v>635</v>
      </c>
      <c r="B46" s="146">
        <v>573</v>
      </c>
    </row>
    <row r="47" customFormat="1" spans="1:2">
      <c r="A47" s="156" t="s">
        <v>636</v>
      </c>
      <c r="B47" s="146"/>
    </row>
    <row r="48" customFormat="1" spans="1:2">
      <c r="A48" s="157" t="s">
        <v>637</v>
      </c>
      <c r="B48" s="158">
        <v>2130</v>
      </c>
    </row>
    <row r="49" customFormat="1" spans="1:2">
      <c r="A49" s="159" t="s">
        <v>638</v>
      </c>
      <c r="B49" s="158">
        <v>332</v>
      </c>
    </row>
    <row r="50" customFormat="1" spans="1:2">
      <c r="A50" s="160" t="s">
        <v>639</v>
      </c>
      <c r="B50" s="158"/>
    </row>
    <row r="51" customFormat="1" spans="1:2">
      <c r="A51" s="159" t="s">
        <v>640</v>
      </c>
      <c r="B51" s="158">
        <v>2413</v>
      </c>
    </row>
    <row r="52" customFormat="1" spans="1:2">
      <c r="A52" s="159" t="s">
        <v>641</v>
      </c>
      <c r="B52" s="158">
        <v>29333</v>
      </c>
    </row>
    <row r="53" customFormat="1" spans="1:2">
      <c r="A53" s="98" t="s">
        <v>642</v>
      </c>
      <c r="B53" s="97">
        <v>1048</v>
      </c>
    </row>
    <row r="54" customFormat="1" spans="1:2">
      <c r="A54" s="98" t="s">
        <v>643</v>
      </c>
      <c r="B54" s="97">
        <v>0</v>
      </c>
    </row>
    <row r="55" customFormat="1" spans="1:2">
      <c r="A55" s="98" t="s">
        <v>644</v>
      </c>
      <c r="B55" s="97">
        <v>35</v>
      </c>
    </row>
    <row r="56" customFormat="1" spans="1:2">
      <c r="A56" s="98" t="s">
        <v>645</v>
      </c>
      <c r="B56" s="97">
        <v>57</v>
      </c>
    </row>
    <row r="57" customFormat="1" spans="1:2">
      <c r="A57" s="98" t="s">
        <v>646</v>
      </c>
      <c r="B57" s="97">
        <v>397</v>
      </c>
    </row>
    <row r="58" customFormat="1" spans="1:2">
      <c r="A58" s="98" t="s">
        <v>647</v>
      </c>
      <c r="B58" s="97">
        <v>1170</v>
      </c>
    </row>
    <row r="59" customFormat="1" spans="1:2">
      <c r="A59" s="98" t="s">
        <v>648</v>
      </c>
      <c r="B59" s="97">
        <v>570</v>
      </c>
    </row>
    <row r="60" customFormat="1" spans="1:2">
      <c r="A60" s="98" t="s">
        <v>649</v>
      </c>
      <c r="B60" s="97">
        <v>1337</v>
      </c>
    </row>
    <row r="61" customFormat="1" spans="1:2">
      <c r="A61" s="98" t="s">
        <v>650</v>
      </c>
      <c r="B61" s="97">
        <v>1168</v>
      </c>
    </row>
    <row r="62" customFormat="1" spans="1:2">
      <c r="A62" s="98" t="s">
        <v>651</v>
      </c>
      <c r="B62" s="97">
        <v>4571</v>
      </c>
    </row>
    <row r="63" customFormat="1" spans="1:2">
      <c r="A63" s="98" t="s">
        <v>652</v>
      </c>
      <c r="B63" s="97">
        <v>1098</v>
      </c>
    </row>
    <row r="64" customFormat="1" spans="1:2">
      <c r="A64" s="98" t="s">
        <v>653</v>
      </c>
      <c r="B64" s="97">
        <v>8252</v>
      </c>
    </row>
    <row r="65" customFormat="1" spans="1:2">
      <c r="A65" s="98" t="s">
        <v>654</v>
      </c>
      <c r="B65" s="97">
        <v>1487</v>
      </c>
    </row>
    <row r="66" customFormat="1" spans="1:2">
      <c r="A66" s="98" t="s">
        <v>655</v>
      </c>
      <c r="B66" s="97">
        <v>2164</v>
      </c>
    </row>
    <row r="67" customFormat="1" spans="1:2">
      <c r="A67" s="98" t="s">
        <v>656</v>
      </c>
      <c r="B67" s="97">
        <v>457</v>
      </c>
    </row>
    <row r="68" customFormat="1" spans="1:2">
      <c r="A68" s="98" t="s">
        <v>657</v>
      </c>
      <c r="B68" s="97">
        <v>30</v>
      </c>
    </row>
    <row r="69" customFormat="1" spans="1:2">
      <c r="A69" s="98" t="s">
        <v>658</v>
      </c>
      <c r="B69" s="97">
        <v>2206</v>
      </c>
    </row>
    <row r="70" customFormat="1" spans="1:2">
      <c r="A70" s="98" t="s">
        <v>659</v>
      </c>
      <c r="B70" s="97">
        <v>2626</v>
      </c>
    </row>
    <row r="71" customFormat="1" spans="1:2">
      <c r="A71" s="98" t="s">
        <v>660</v>
      </c>
      <c r="B71" s="97">
        <v>5</v>
      </c>
    </row>
    <row r="72" customFormat="1" spans="1:2">
      <c r="A72" s="98" t="s">
        <v>661</v>
      </c>
      <c r="B72" s="97">
        <v>655</v>
      </c>
    </row>
    <row r="73" customFormat="1" spans="1:2">
      <c r="A73" s="98" t="s">
        <v>662</v>
      </c>
      <c r="B73" s="97">
        <v>0</v>
      </c>
    </row>
  </sheetData>
  <mergeCells count="1">
    <mergeCell ref="A2:B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6"/>
  <sheetViews>
    <sheetView workbookViewId="0">
      <selection activeCell="A1" sqref="A1"/>
    </sheetView>
  </sheetViews>
  <sheetFormatPr defaultColWidth="9" defaultRowHeight="15.75" outlineLevelRow="5" outlineLevelCol="4"/>
  <cols>
    <col min="1" max="1" width="48.25" customWidth="1"/>
    <col min="2" max="2" width="7.625" customWidth="1"/>
  </cols>
  <sheetData>
    <row r="1" customFormat="1" spans="1:1">
      <c r="A1" t="s">
        <v>663</v>
      </c>
    </row>
    <row r="2" ht="20.25" spans="1:5">
      <c r="A2" s="80" t="s">
        <v>7</v>
      </c>
      <c r="B2" s="80"/>
      <c r="C2" s="80"/>
      <c r="D2" s="80"/>
      <c r="E2" s="80"/>
    </row>
    <row r="3" ht="20.25" spans="1:5">
      <c r="A3" s="81" t="s">
        <v>26</v>
      </c>
      <c r="B3" s="82"/>
      <c r="C3" s="83" t="s">
        <v>664</v>
      </c>
      <c r="D3" s="84"/>
      <c r="E3" s="90" t="s">
        <v>27</v>
      </c>
    </row>
    <row r="4" ht="25.5" spans="1:5">
      <c r="A4" s="85" t="s">
        <v>665</v>
      </c>
      <c r="B4" s="85" t="s">
        <v>666</v>
      </c>
      <c r="C4" s="85" t="s">
        <v>667</v>
      </c>
      <c r="D4" s="86" t="s">
        <v>530</v>
      </c>
      <c r="E4" s="85" t="s">
        <v>668</v>
      </c>
    </row>
    <row r="5" spans="1:5">
      <c r="A5" s="87" t="s">
        <v>669</v>
      </c>
      <c r="B5" s="88"/>
      <c r="C5" s="88"/>
      <c r="D5" s="88"/>
      <c r="E5" s="91"/>
    </row>
    <row r="6" spans="1:5">
      <c r="A6" s="89" t="s">
        <v>670</v>
      </c>
      <c r="B6" s="89"/>
      <c r="C6" s="89"/>
      <c r="D6" s="89"/>
      <c r="E6" s="89"/>
    </row>
  </sheetData>
  <mergeCells count="2">
    <mergeCell ref="A2:E2"/>
    <mergeCell ref="A6:E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6"/>
  <sheetViews>
    <sheetView workbookViewId="0">
      <selection activeCell="A1" sqref="A1"/>
    </sheetView>
  </sheetViews>
  <sheetFormatPr defaultColWidth="9" defaultRowHeight="15.75" outlineLevelRow="5" outlineLevelCol="2"/>
  <cols>
    <col min="1" max="3" width="30.5" customWidth="1"/>
  </cols>
  <sheetData>
    <row r="1" spans="1:1">
      <c r="A1" t="s">
        <v>671</v>
      </c>
    </row>
    <row r="3" ht="20.25" spans="1:3">
      <c r="A3" s="105" t="s">
        <v>672</v>
      </c>
      <c r="B3" s="105"/>
      <c r="C3" s="105"/>
    </row>
    <row r="4" spans="1:3">
      <c r="A4" s="106" t="s">
        <v>673</v>
      </c>
      <c r="B4" s="107"/>
      <c r="C4" s="108" t="s">
        <v>674</v>
      </c>
    </row>
    <row r="5" spans="1:3">
      <c r="A5" s="110" t="s">
        <v>66</v>
      </c>
      <c r="B5" s="110" t="s">
        <v>675</v>
      </c>
      <c r="C5" s="110" t="s">
        <v>676</v>
      </c>
    </row>
    <row r="6" spans="1:3">
      <c r="A6" s="110"/>
      <c r="B6" s="111">
        <v>262994</v>
      </c>
      <c r="C6" s="111">
        <v>262984.74</v>
      </c>
    </row>
  </sheetData>
  <mergeCells count="1">
    <mergeCell ref="A3:C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39"/>
  <sheetViews>
    <sheetView showZeros="0" workbookViewId="0">
      <selection activeCell="A1" sqref="A1"/>
    </sheetView>
  </sheetViews>
  <sheetFormatPr defaultColWidth="18.875" defaultRowHeight="15.75" outlineLevelCol="4"/>
  <cols>
    <col min="1" max="1" width="30.25" customWidth="1"/>
    <col min="2" max="4" width="9.125" customWidth="1"/>
    <col min="5" max="5" width="31" customWidth="1"/>
  </cols>
  <sheetData>
    <row r="1" s="142" customFormat="1" spans="1:5">
      <c r="A1" s="119" t="s">
        <v>677</v>
      </c>
      <c r="B1" s="119"/>
      <c r="C1" s="119"/>
      <c r="D1" s="119"/>
      <c r="E1" s="119"/>
    </row>
    <row r="2" s="142" customFormat="1" ht="34" customHeight="1" spans="1:5">
      <c r="A2" s="112" t="s">
        <v>9</v>
      </c>
      <c r="B2" s="112"/>
      <c r="C2" s="112"/>
      <c r="D2" s="112"/>
      <c r="E2" s="112"/>
    </row>
    <row r="3" s="142" customFormat="1" ht="24" customHeight="1" spans="1:5">
      <c r="A3" s="121" t="s">
        <v>26</v>
      </c>
      <c r="B3" s="143"/>
      <c r="C3" s="144"/>
      <c r="D3" s="144"/>
      <c r="E3" s="123" t="s">
        <v>27</v>
      </c>
    </row>
    <row r="4" ht="41" customHeight="1" spans="1:5">
      <c r="A4" s="124" t="s">
        <v>678</v>
      </c>
      <c r="B4" s="135" t="s">
        <v>114</v>
      </c>
      <c r="C4" s="124" t="s">
        <v>679</v>
      </c>
      <c r="D4" s="124" t="s">
        <v>530</v>
      </c>
      <c r="E4" s="125" t="s">
        <v>680</v>
      </c>
    </row>
    <row r="5" ht="29" customHeight="1" spans="1:5">
      <c r="A5" s="126"/>
      <c r="B5" s="135"/>
      <c r="C5" s="126"/>
      <c r="D5" s="126"/>
      <c r="E5" s="125"/>
    </row>
    <row r="6" ht="25" customHeight="1" spans="1:5">
      <c r="A6" s="96" t="s">
        <v>681</v>
      </c>
      <c r="B6" s="145">
        <f>B14+B17+B18</f>
        <v>140811</v>
      </c>
      <c r="C6" s="145">
        <v>68000</v>
      </c>
      <c r="D6" s="145">
        <v>69054</v>
      </c>
      <c r="E6" s="134">
        <f>D6/C6</f>
        <v>1.0155</v>
      </c>
    </row>
    <row r="7" ht="34" customHeight="1" spans="1:5">
      <c r="A7" s="98" t="s">
        <v>682</v>
      </c>
      <c r="B7" s="146"/>
      <c r="C7" s="146"/>
      <c r="D7" s="146"/>
      <c r="E7" s="134"/>
    </row>
    <row r="8" ht="22" customHeight="1" spans="1:5">
      <c r="A8" s="147" t="s">
        <v>683</v>
      </c>
      <c r="B8" s="148"/>
      <c r="C8" s="148"/>
      <c r="D8" s="148"/>
      <c r="E8" s="134"/>
    </row>
    <row r="9" ht="22" customHeight="1" spans="1:5">
      <c r="A9" s="149" t="s">
        <v>684</v>
      </c>
      <c r="B9" s="146"/>
      <c r="C9" s="146"/>
      <c r="D9" s="146"/>
      <c r="E9" s="134"/>
    </row>
    <row r="10" ht="22" customHeight="1" spans="1:5">
      <c r="A10" s="149" t="s">
        <v>685</v>
      </c>
      <c r="B10" s="146"/>
      <c r="C10" s="146"/>
      <c r="D10" s="146"/>
      <c r="E10" s="134"/>
    </row>
    <row r="11" ht="22" customHeight="1" spans="1:5">
      <c r="A11" s="149" t="s">
        <v>686</v>
      </c>
      <c r="B11" s="146"/>
      <c r="C11" s="146"/>
      <c r="D11" s="146"/>
      <c r="E11" s="134"/>
    </row>
    <row r="12" ht="22" customHeight="1" spans="1:5">
      <c r="A12" s="149" t="s">
        <v>687</v>
      </c>
      <c r="B12" s="146"/>
      <c r="C12" s="146"/>
      <c r="D12" s="146"/>
      <c r="E12" s="134"/>
    </row>
    <row r="13" ht="22" customHeight="1" spans="1:5">
      <c r="A13" s="149" t="s">
        <v>688</v>
      </c>
      <c r="B13" s="146"/>
      <c r="C13" s="146"/>
      <c r="D13" s="146"/>
      <c r="E13" s="134"/>
    </row>
    <row r="14" ht="22" customHeight="1" spans="1:5">
      <c r="A14" s="149" t="s">
        <v>689</v>
      </c>
      <c r="B14" s="130">
        <v>140139</v>
      </c>
      <c r="C14" s="130">
        <v>23800</v>
      </c>
      <c r="D14" s="150">
        <v>22401</v>
      </c>
      <c r="E14" s="134">
        <f>D14/C14</f>
        <v>0.941218487394958</v>
      </c>
    </row>
    <row r="15" ht="22" customHeight="1" spans="1:5">
      <c r="A15" s="149" t="s">
        <v>690</v>
      </c>
      <c r="B15" s="146"/>
      <c r="C15" s="146"/>
      <c r="D15" s="146"/>
      <c r="E15" s="134"/>
    </row>
    <row r="16" ht="22" customHeight="1" spans="1:5">
      <c r="A16" s="149" t="s">
        <v>691</v>
      </c>
      <c r="B16" s="146"/>
      <c r="C16" s="146"/>
      <c r="D16" s="146"/>
      <c r="E16" s="134"/>
    </row>
    <row r="17" ht="22" customHeight="1" spans="1:5">
      <c r="A17" s="149" t="s">
        <v>692</v>
      </c>
      <c r="B17" s="146"/>
      <c r="C17" s="146"/>
      <c r="D17" s="146"/>
      <c r="E17" s="134"/>
    </row>
    <row r="18" ht="22" customHeight="1" spans="1:5">
      <c r="A18" s="149" t="s">
        <v>693</v>
      </c>
      <c r="B18" s="130">
        <v>672</v>
      </c>
      <c r="C18" s="130">
        <v>950</v>
      </c>
      <c r="D18" s="150">
        <v>807</v>
      </c>
      <c r="E18" s="134">
        <f>D18/C18</f>
        <v>0.849473684210526</v>
      </c>
    </row>
    <row r="19" ht="22" customHeight="1" spans="1:5">
      <c r="A19" s="149" t="s">
        <v>694</v>
      </c>
      <c r="B19" s="146"/>
      <c r="C19" s="146"/>
      <c r="D19" s="146"/>
      <c r="E19" s="134"/>
    </row>
    <row r="20" ht="22" customHeight="1" spans="1:5">
      <c r="A20" s="149" t="s">
        <v>695</v>
      </c>
      <c r="B20" s="146"/>
      <c r="C20" s="146"/>
      <c r="D20" s="146"/>
      <c r="E20" s="134"/>
    </row>
    <row r="21" spans="1:5">
      <c r="A21" s="149" t="s">
        <v>696</v>
      </c>
      <c r="B21" s="146"/>
      <c r="C21" s="146"/>
      <c r="D21" s="146"/>
      <c r="E21" s="134"/>
    </row>
    <row r="22" spans="1:5">
      <c r="A22" s="149" t="s">
        <v>697</v>
      </c>
      <c r="B22" s="146"/>
      <c r="C22" s="146"/>
      <c r="D22" s="146"/>
      <c r="E22" s="134"/>
    </row>
    <row r="23" spans="1:5">
      <c r="A23" s="149" t="s">
        <v>698</v>
      </c>
      <c r="B23" s="146"/>
      <c r="C23" s="146"/>
      <c r="D23" s="146"/>
      <c r="E23" s="134"/>
    </row>
    <row r="24" spans="1:5">
      <c r="A24" s="149" t="s">
        <v>699</v>
      </c>
      <c r="B24" s="146"/>
      <c r="C24" s="146"/>
      <c r="D24" s="146"/>
      <c r="E24" s="134"/>
    </row>
    <row r="25" spans="1:5">
      <c r="A25" s="149" t="s">
        <v>700</v>
      </c>
      <c r="B25" s="146"/>
      <c r="C25" s="146"/>
      <c r="D25" s="146"/>
      <c r="E25" s="134"/>
    </row>
    <row r="26" spans="1:5">
      <c r="A26" s="149" t="s">
        <v>701</v>
      </c>
      <c r="B26" s="146"/>
      <c r="C26" s="146"/>
      <c r="D26" s="146"/>
      <c r="E26" s="134"/>
    </row>
    <row r="27" spans="1:5">
      <c r="A27" s="149" t="s">
        <v>702</v>
      </c>
      <c r="B27" s="146"/>
      <c r="C27" s="146"/>
      <c r="D27" s="146"/>
      <c r="E27" s="134"/>
    </row>
    <row r="28" spans="1:5">
      <c r="A28" s="149" t="s">
        <v>703</v>
      </c>
      <c r="B28" s="146"/>
      <c r="C28" s="146"/>
      <c r="D28" s="146"/>
      <c r="E28" s="134"/>
    </row>
    <row r="29" spans="1:5">
      <c r="A29" s="149" t="s">
        <v>704</v>
      </c>
      <c r="B29" s="146"/>
      <c r="C29" s="146"/>
      <c r="D29" s="146"/>
      <c r="E29" s="134"/>
    </row>
    <row r="30" spans="1:5">
      <c r="A30" s="149" t="s">
        <v>705</v>
      </c>
      <c r="B30" s="146"/>
      <c r="C30" s="146"/>
      <c r="D30" s="146"/>
      <c r="E30" s="134"/>
    </row>
    <row r="31" spans="1:5">
      <c r="A31" s="149" t="s">
        <v>706</v>
      </c>
      <c r="B31" s="146"/>
      <c r="C31" s="146"/>
      <c r="D31" s="146"/>
      <c r="E31" s="134"/>
    </row>
    <row r="32" spans="1:5">
      <c r="A32" s="149" t="s">
        <v>707</v>
      </c>
      <c r="B32" s="146"/>
      <c r="C32" s="146"/>
      <c r="D32" s="146"/>
      <c r="E32" s="134"/>
    </row>
    <row r="33" spans="1:5">
      <c r="A33" s="149" t="s">
        <v>708</v>
      </c>
      <c r="B33" s="146"/>
      <c r="C33" s="146">
        <v>36884</v>
      </c>
      <c r="D33" s="150">
        <v>39481</v>
      </c>
      <c r="E33" s="134"/>
    </row>
    <row r="34" spans="1:5">
      <c r="A34" s="149" t="s">
        <v>709</v>
      </c>
      <c r="B34" s="146"/>
      <c r="C34" s="146">
        <v>6366</v>
      </c>
      <c r="D34" s="150">
        <v>6365</v>
      </c>
      <c r="E34" s="134"/>
    </row>
    <row r="35" spans="1:5">
      <c r="A35" s="96" t="s">
        <v>53</v>
      </c>
      <c r="B35" s="130">
        <v>825</v>
      </c>
      <c r="C35" s="150">
        <v>1000</v>
      </c>
      <c r="D35" s="150">
        <v>934</v>
      </c>
      <c r="E35" s="134">
        <f t="shared" ref="E35:E39" si="0">D35/C35</f>
        <v>0.934</v>
      </c>
    </row>
    <row r="36" spans="1:5">
      <c r="A36" s="96" t="s">
        <v>710</v>
      </c>
      <c r="B36" s="130">
        <v>54100</v>
      </c>
      <c r="C36" s="150">
        <v>120559</v>
      </c>
      <c r="D36" s="150">
        <v>120559</v>
      </c>
      <c r="E36" s="134">
        <f t="shared" si="0"/>
        <v>1</v>
      </c>
    </row>
    <row r="37" spans="1:5">
      <c r="A37" s="96" t="s">
        <v>711</v>
      </c>
      <c r="B37" s="145">
        <v>3892</v>
      </c>
      <c r="C37" s="146"/>
      <c r="D37" s="145">
        <v>674</v>
      </c>
      <c r="E37" s="134"/>
    </row>
    <row r="38" spans="1:5">
      <c r="A38" s="96" t="s">
        <v>712</v>
      </c>
      <c r="B38" s="145"/>
      <c r="C38" s="150">
        <v>496</v>
      </c>
      <c r="D38" s="150">
        <v>496</v>
      </c>
      <c r="E38" s="134"/>
    </row>
    <row r="39" spans="1:5">
      <c r="A39" s="115" t="s">
        <v>713</v>
      </c>
      <c r="B39" s="145">
        <f>B6+B35+B36+B37</f>
        <v>199628</v>
      </c>
      <c r="C39" s="145">
        <f>C6+C35+C36+C37+C38</f>
        <v>190055</v>
      </c>
      <c r="D39" s="145">
        <f>D6+D35+D36+D37+D38</f>
        <v>191717</v>
      </c>
      <c r="E39" s="134">
        <f t="shared" si="0"/>
        <v>1.00874483702086</v>
      </c>
    </row>
  </sheetData>
  <mergeCells count="6">
    <mergeCell ref="A2:E2"/>
    <mergeCell ref="A4:A5"/>
    <mergeCell ref="B4:B5"/>
    <mergeCell ref="C4:C5"/>
    <mergeCell ref="D4:D5"/>
    <mergeCell ref="E4:E5"/>
  </mergeCells>
  <printOptions horizontalCentered="1"/>
  <pageMargins left="0.786805555555556" right="0.786805555555556" top="0.786805555555556" bottom="0.786805555555556" header="0.236111111111111" footer="0.511805555555556"/>
  <pageSetup paperSize="9" scale="95" firstPageNumber="16" orientation="landscape" useFirstPageNumber="1" horizontalDpi="600"/>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24</vt:i4>
      </vt:variant>
    </vt:vector>
  </HeadingPairs>
  <TitlesOfParts>
    <vt:vector size="24" baseType="lpstr">
      <vt:lpstr>目录</vt:lpstr>
      <vt:lpstr>2023年一般公共预算收入表</vt:lpstr>
      <vt:lpstr>2023年一般公共预算支出表</vt:lpstr>
      <vt:lpstr>2023年一般公共预算本级支出表</vt:lpstr>
      <vt:lpstr>2023年一般公共预算本级基本支出表</vt:lpstr>
      <vt:lpstr>2023年一般公共预算税收返还和转移支付表</vt:lpstr>
      <vt:lpstr>2023年一般公共预算对下转移支付表</vt:lpstr>
      <vt:lpstr>2023年政府一般债务限额和余额情况表</vt:lpstr>
      <vt:lpstr>2023年政府性基金收入表</vt:lpstr>
      <vt:lpstr>2023年政府性基金支出表</vt:lpstr>
      <vt:lpstr>2023年本级政府性基金支出表</vt:lpstr>
      <vt:lpstr>2023年政府性基金转移支付表</vt:lpstr>
      <vt:lpstr>2023年政府性基金预算对下转移支付表</vt:lpstr>
      <vt:lpstr>2023年政府专项债务限额和余额情况表</vt:lpstr>
      <vt:lpstr>2023年国有资本经营预算收入</vt:lpstr>
      <vt:lpstr>2023年国有资本经营预算支出表</vt:lpstr>
      <vt:lpstr>2023年本级国有资本经营预算支出表</vt:lpstr>
      <vt:lpstr>2023年国有资本经营预算对下转移支付表</vt:lpstr>
      <vt:lpstr>2023年社会保险基金收入表</vt:lpstr>
      <vt:lpstr>2023年社会保险基金支出表</vt:lpstr>
      <vt:lpstr>2023年专项转移支付分地区公开</vt:lpstr>
      <vt:lpstr>2023年专项转移支付分项目公开</vt:lpstr>
      <vt:lpstr>2023年“三公”经费决算公开情况表</vt:lpstr>
      <vt:lpstr>2023年财政重点项目绩效评价情况表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七七七七七七</cp:lastModifiedBy>
  <dcterms:created xsi:type="dcterms:W3CDTF">2016-12-25T00:54:00Z</dcterms:created>
  <dcterms:modified xsi:type="dcterms:W3CDTF">2025-10-22T08:21:03Z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5D6508469AF44236935EABAEB9526556</vt:lpwstr>
  </property>
  <property fmtid="{D5CDD505-2E9C-101B-9397-08002B2CF9AE}" pid="4" name="KSOReadingLayout">
    <vt:bool>true</vt:bool>
  </property>
</Properties>
</file>