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津市考生数据" sheetId="1" r:id="rId1"/>
  </sheets>
  <definedNames>
    <definedName name="_xlnm._FilterDatabase" localSheetId="0" hidden="1">津市考生数据!$A$2:$E$73</definedName>
    <definedName name="_xlnm.Print_Area" localSheetId="0">津市考生数据!$A$1:$F$76</definedName>
    <definedName name="_xlnm.Print_Titles" localSheetId="0">津市考生数据!$2:$2</definedName>
  </definedNames>
  <calcPr calcId="144525"/>
</workbook>
</file>

<file path=xl/sharedStrings.xml><?xml version="1.0" encoding="utf-8"?>
<sst xmlns="http://schemas.openxmlformats.org/spreadsheetml/2006/main" count="221" uniqueCount="134">
  <si>
    <t>2021年津市市事业单位公开招聘工作人员体检结果公示</t>
  </si>
  <si>
    <t>序号</t>
  </si>
  <si>
    <t>岗位单位</t>
  </si>
  <si>
    <t>报考岗位</t>
  </si>
  <si>
    <t>准考证号码</t>
  </si>
  <si>
    <t>姓名</t>
  </si>
  <si>
    <t>体检结果</t>
  </si>
  <si>
    <t>毛里湖镇人民政府_社会事务综合服务中心</t>
  </si>
  <si>
    <t>A001_管理人员1</t>
  </si>
  <si>
    <t>合格</t>
  </si>
  <si>
    <t>A002_管理人员2</t>
  </si>
  <si>
    <t>毛里湖镇人民政府_退役军人服务站</t>
  </si>
  <si>
    <t>A003_管理人员</t>
  </si>
  <si>
    <t>药山镇人民政府_政务服务中心</t>
  </si>
  <si>
    <t>A004_管理人员</t>
  </si>
  <si>
    <t>药山镇人民政府_农业综合服务中心</t>
  </si>
  <si>
    <t>A005_专技人员</t>
  </si>
  <si>
    <t>药山镇人民政府_退役军人服务站</t>
  </si>
  <si>
    <t>A006_管理人员</t>
  </si>
  <si>
    <t>白衣镇人民政府_政务服务中心</t>
  </si>
  <si>
    <t>A007_管理人员</t>
  </si>
  <si>
    <t>汪家桥街道办事处_政务服务中心</t>
  </si>
  <si>
    <t>A008_管理人员</t>
  </si>
  <si>
    <t>汪家桥街道办事处_农业综合服务中心</t>
  </si>
  <si>
    <t>A009_管理人员</t>
  </si>
  <si>
    <t>襄阳街街道办事处_农业综合服务中心</t>
  </si>
  <si>
    <t>A010_管理人员</t>
  </si>
  <si>
    <t>襄阳街街道办事处_社会事务综合服务中心</t>
  </si>
  <si>
    <t>A011_管理人员</t>
  </si>
  <si>
    <t>金鱼岭街道办事处_政务服务中心</t>
  </si>
  <si>
    <t>A012_管理人员</t>
  </si>
  <si>
    <t>妊娠期胸片未做，其余项合格</t>
  </si>
  <si>
    <t>A013_专技人员</t>
  </si>
  <si>
    <t>市融媒体中心</t>
  </si>
  <si>
    <t>A014_记者</t>
  </si>
  <si>
    <t>A015_新媒体编辑</t>
  </si>
  <si>
    <t>A016_经济栏目编辑</t>
  </si>
  <si>
    <t>市台胞投诉协调处理中心</t>
  </si>
  <si>
    <t>A017_管理人员</t>
  </si>
  <si>
    <t>市委党校</t>
  </si>
  <si>
    <t>A018_专技人员</t>
  </si>
  <si>
    <t>市招商促进事务中心</t>
  </si>
  <si>
    <t>A019_管理人员</t>
  </si>
  <si>
    <t>市金融发展服务中心</t>
  </si>
  <si>
    <t>A020_管理人员1</t>
  </si>
  <si>
    <t>A021_管理人员2</t>
  </si>
  <si>
    <t>市政协云服务中心</t>
  </si>
  <si>
    <t>A022_管理人员</t>
  </si>
  <si>
    <t>市老干部活动中心</t>
  </si>
  <si>
    <t>A023_管理人员</t>
  </si>
  <si>
    <t>市安全生产宣传教育中心</t>
  </si>
  <si>
    <t>A024_管理人员</t>
  </si>
  <si>
    <t>市大数据服务中心</t>
  </si>
  <si>
    <t>A025_专技人员</t>
  </si>
  <si>
    <t>市人民来访接访中心</t>
  </si>
  <si>
    <t>A026_管理人员</t>
  </si>
  <si>
    <t>湖南省津市市公证处</t>
  </si>
  <si>
    <t>A027_专技人员</t>
  </si>
  <si>
    <t>市中小企业服务中心</t>
  </si>
  <si>
    <t>A028_管理人员1</t>
  </si>
  <si>
    <t>A029_管理人员2</t>
  </si>
  <si>
    <t>A030_管理人员3</t>
  </si>
  <si>
    <t>市粮油质量监督管理办公室</t>
  </si>
  <si>
    <t>A031_管理人员</t>
  </si>
  <si>
    <t>市价格认证中心</t>
  </si>
  <si>
    <t>A032_管理人员</t>
  </si>
  <si>
    <t>市社区建设工作领导小组办公室</t>
  </si>
  <si>
    <t>A033_管理人员</t>
  </si>
  <si>
    <t>市社会救助事务中心</t>
  </si>
  <si>
    <t>A034_管理人员</t>
  </si>
  <si>
    <t>市人力资源开发交流服务中心</t>
  </si>
  <si>
    <t>A035_管理人员</t>
  </si>
  <si>
    <t>市民意调查中心</t>
  </si>
  <si>
    <t>A036_管理人员</t>
  </si>
  <si>
    <t>市审计局政府投资审计专业处</t>
  </si>
  <si>
    <t>A037_专技人员1</t>
  </si>
  <si>
    <t>A038_专技人员2</t>
  </si>
  <si>
    <t>A039_管理人员</t>
  </si>
  <si>
    <t>市科学技术信息研究所</t>
  </si>
  <si>
    <t>A040_管理人员</t>
  </si>
  <si>
    <t>市文化馆</t>
  </si>
  <si>
    <t>A041_专技人员</t>
  </si>
  <si>
    <t>市图书馆</t>
  </si>
  <si>
    <t>A042_专技人员</t>
  </si>
  <si>
    <t>市青少年业余体育学校</t>
  </si>
  <si>
    <t>A043_教练</t>
  </si>
  <si>
    <t>市市场服务中心</t>
  </si>
  <si>
    <t>A044_管理人员1</t>
  </si>
  <si>
    <t>A045_管理人员2</t>
  </si>
  <si>
    <t>市市场监督管理局检验检测所</t>
  </si>
  <si>
    <t>A046_专技人员</t>
  </si>
  <si>
    <t>A047_管理人员</t>
  </si>
  <si>
    <t>市园林绿化服务中心</t>
  </si>
  <si>
    <t>A048_管理人员</t>
  </si>
  <si>
    <t>A049_专技人员</t>
  </si>
  <si>
    <t>市公路养护站</t>
  </si>
  <si>
    <t>A050_专技人员1</t>
  </si>
  <si>
    <t>A051_专技人员2</t>
  </si>
  <si>
    <t>市海绵城市建设服务中心</t>
  </si>
  <si>
    <t>A052_专技人员</t>
  </si>
  <si>
    <t>市村镇建设管理站</t>
  </si>
  <si>
    <t>A053_专技人员</t>
  </si>
  <si>
    <t>市住房保障服务中心</t>
  </si>
  <si>
    <t>A054_管理人员1</t>
  </si>
  <si>
    <t>A055_管理人员2</t>
  </si>
  <si>
    <t>A056_管理人员3</t>
  </si>
  <si>
    <t>市自然资源事务中心</t>
  </si>
  <si>
    <t>A057_管理人员</t>
  </si>
  <si>
    <t>A058_专技人员</t>
  </si>
  <si>
    <t>市不动产登记中心</t>
  </si>
  <si>
    <t>A059_管理人员</t>
  </si>
  <si>
    <t>市新洲镇自然资源所</t>
  </si>
  <si>
    <t>A060_管理人员</t>
  </si>
  <si>
    <t>市毛里湖镇自然资源所</t>
  </si>
  <si>
    <t>A061_管理人员</t>
  </si>
  <si>
    <t>市经济作物站</t>
  </si>
  <si>
    <t>A062_专技人员</t>
  </si>
  <si>
    <t>市农田建设事务中心</t>
  </si>
  <si>
    <t>A063_专技人员</t>
  </si>
  <si>
    <t>市河长制工作办公室</t>
  </si>
  <si>
    <t>A064_管理人员</t>
  </si>
  <si>
    <t>市新洲下垸修防会</t>
  </si>
  <si>
    <t>A065_专技人员</t>
  </si>
  <si>
    <t>市西湖垸修防会</t>
  </si>
  <si>
    <t>A066_专技人员</t>
  </si>
  <si>
    <t>市毛里湖中型灌区水利站</t>
  </si>
  <si>
    <t>A067_专技人员</t>
  </si>
  <si>
    <t>湖南津市毛里湖国家湿地公园管理处</t>
  </si>
  <si>
    <t>A068_管理人员1</t>
  </si>
  <si>
    <t xml:space="preserve">A069_管理人员2 </t>
  </si>
  <si>
    <t>市国有林场</t>
  </si>
  <si>
    <t>A070_管理人员1</t>
  </si>
  <si>
    <t>A071_管理人员2</t>
  </si>
  <si>
    <t>津市市人力资源考试院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</si>
</sst>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方正小标宋简体"/>
      <charset val="134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I49" sqref="I49"/>
    </sheetView>
  </sheetViews>
  <sheetFormatPr defaultColWidth="9" defaultRowHeight="15.75" customHeight="1" outlineLevelCol="5"/>
  <cols>
    <col min="1" max="1" width="4.625" style="3" customWidth="1"/>
    <col min="2" max="2" width="29.5" style="3" customWidth="1"/>
    <col min="3" max="3" width="17" style="3" customWidth="1"/>
    <col min="4" max="4" width="13.125" style="3" customWidth="1"/>
    <col min="5" max="5" width="9" style="3"/>
    <col min="6" max="6" width="14.625" style="3" customWidth="1"/>
  </cols>
  <sheetData>
    <row r="1" ht="32" customHeight="1" spans="1:6">
      <c r="A1" s="4" t="s">
        <v>0</v>
      </c>
      <c r="B1" s="4"/>
      <c r="C1" s="4"/>
      <c r="D1" s="4"/>
      <c r="E1" s="4"/>
      <c r="F1" s="4"/>
    </row>
    <row r="2" ht="1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18" customHeight="1" spans="1:6">
      <c r="A3" s="7">
        <v>1</v>
      </c>
      <c r="B3" s="8" t="s">
        <v>7</v>
      </c>
      <c r="C3" s="7" t="s">
        <v>8</v>
      </c>
      <c r="D3" s="7">
        <v>202110103</v>
      </c>
      <c r="E3" s="7" t="str">
        <f>"马卓"</f>
        <v>马卓</v>
      </c>
      <c r="F3" s="9" t="s">
        <v>9</v>
      </c>
    </row>
    <row r="4" s="1" customFormat="1" ht="18" customHeight="1" spans="1:6">
      <c r="A4" s="7">
        <v>2</v>
      </c>
      <c r="B4" s="8" t="s">
        <v>7</v>
      </c>
      <c r="C4" s="7" t="s">
        <v>10</v>
      </c>
      <c r="D4" s="7">
        <v>202110110</v>
      </c>
      <c r="E4" s="7" t="str">
        <f>"谭琦"</f>
        <v>谭琦</v>
      </c>
      <c r="F4" s="9" t="s">
        <v>9</v>
      </c>
    </row>
    <row r="5" s="1" customFormat="1" ht="18" customHeight="1" spans="1:6">
      <c r="A5" s="7">
        <v>3</v>
      </c>
      <c r="B5" s="8" t="s">
        <v>11</v>
      </c>
      <c r="C5" s="7" t="s">
        <v>12</v>
      </c>
      <c r="D5" s="7">
        <v>202110212</v>
      </c>
      <c r="E5" s="7" t="str">
        <f>"刘义龙"</f>
        <v>刘义龙</v>
      </c>
      <c r="F5" s="9" t="s">
        <v>9</v>
      </c>
    </row>
    <row r="6" s="1" customFormat="1" ht="18" customHeight="1" spans="1:6">
      <c r="A6" s="7">
        <v>4</v>
      </c>
      <c r="B6" s="8" t="s">
        <v>13</v>
      </c>
      <c r="C6" s="7" t="s">
        <v>14</v>
      </c>
      <c r="D6" s="7">
        <v>202110609</v>
      </c>
      <c r="E6" s="7" t="str">
        <f>"王倩倩"</f>
        <v>王倩倩</v>
      </c>
      <c r="F6" s="9" t="s">
        <v>9</v>
      </c>
    </row>
    <row r="7" s="1" customFormat="1" ht="18" customHeight="1" spans="1:6">
      <c r="A7" s="7">
        <v>5</v>
      </c>
      <c r="B7" s="8" t="s">
        <v>15</v>
      </c>
      <c r="C7" s="7" t="s">
        <v>16</v>
      </c>
      <c r="D7" s="7">
        <v>202110631</v>
      </c>
      <c r="E7" s="7" t="str">
        <f>"李为"</f>
        <v>李为</v>
      </c>
      <c r="F7" s="9" t="s">
        <v>9</v>
      </c>
    </row>
    <row r="8" s="1" customFormat="1" ht="18" customHeight="1" spans="1:6">
      <c r="A8" s="7">
        <v>6</v>
      </c>
      <c r="B8" s="8" t="s">
        <v>17</v>
      </c>
      <c r="C8" s="7" t="s">
        <v>18</v>
      </c>
      <c r="D8" s="7">
        <v>202110814</v>
      </c>
      <c r="E8" s="7" t="str">
        <f>"刘科汝"</f>
        <v>刘科汝</v>
      </c>
      <c r="F8" s="9" t="s">
        <v>9</v>
      </c>
    </row>
    <row r="9" s="1" customFormat="1" ht="18" customHeight="1" spans="1:6">
      <c r="A9" s="7">
        <v>7</v>
      </c>
      <c r="B9" s="8" t="s">
        <v>19</v>
      </c>
      <c r="C9" s="7" t="s">
        <v>20</v>
      </c>
      <c r="D9" s="7">
        <v>202111201</v>
      </c>
      <c r="E9" s="7" t="str">
        <f>"徐玮"</f>
        <v>徐玮</v>
      </c>
      <c r="F9" s="9" t="s">
        <v>9</v>
      </c>
    </row>
    <row r="10" s="1" customFormat="1" ht="18" customHeight="1" spans="1:6">
      <c r="A10" s="7">
        <v>8</v>
      </c>
      <c r="B10" s="8" t="s">
        <v>21</v>
      </c>
      <c r="C10" s="7" t="s">
        <v>22</v>
      </c>
      <c r="D10" s="7">
        <v>202111413</v>
      </c>
      <c r="E10" s="7" t="str">
        <f>"李松林"</f>
        <v>李松林</v>
      </c>
      <c r="F10" s="9" t="s">
        <v>9</v>
      </c>
    </row>
    <row r="11" s="1" customFormat="1" ht="18" customHeight="1" spans="1:6">
      <c r="A11" s="7">
        <v>9</v>
      </c>
      <c r="B11" s="8" t="s">
        <v>23</v>
      </c>
      <c r="C11" s="7" t="s">
        <v>24</v>
      </c>
      <c r="D11" s="7">
        <v>202111523</v>
      </c>
      <c r="E11" s="7" t="str">
        <f>"毛伟"</f>
        <v>毛伟</v>
      </c>
      <c r="F11" s="9" t="s">
        <v>9</v>
      </c>
    </row>
    <row r="12" s="1" customFormat="1" ht="18" customHeight="1" spans="1:6">
      <c r="A12" s="7">
        <v>10</v>
      </c>
      <c r="B12" s="8" t="s">
        <v>25</v>
      </c>
      <c r="C12" s="7" t="s">
        <v>26</v>
      </c>
      <c r="D12" s="7">
        <v>202111530</v>
      </c>
      <c r="E12" s="7" t="str">
        <f>"邓尚朗"</f>
        <v>邓尚朗</v>
      </c>
      <c r="F12" s="9" t="s">
        <v>9</v>
      </c>
    </row>
    <row r="13" s="1" customFormat="1" ht="18" customHeight="1" spans="1:6">
      <c r="A13" s="7">
        <v>11</v>
      </c>
      <c r="B13" s="8" t="s">
        <v>27</v>
      </c>
      <c r="C13" s="7" t="s">
        <v>28</v>
      </c>
      <c r="D13" s="7">
        <v>202111621</v>
      </c>
      <c r="E13" s="7" t="str">
        <f>"樊庶州"</f>
        <v>樊庶州</v>
      </c>
      <c r="F13" s="9" t="s">
        <v>9</v>
      </c>
    </row>
    <row r="14" s="1" customFormat="1" ht="30" customHeight="1" spans="1:6">
      <c r="A14" s="7">
        <v>12</v>
      </c>
      <c r="B14" s="8" t="s">
        <v>29</v>
      </c>
      <c r="C14" s="7" t="s">
        <v>30</v>
      </c>
      <c r="D14" s="7">
        <v>202111708</v>
      </c>
      <c r="E14" s="7" t="str">
        <f>"王妮芳"</f>
        <v>王妮芳</v>
      </c>
      <c r="F14" s="10" t="s">
        <v>31</v>
      </c>
    </row>
    <row r="15" s="1" customFormat="1" ht="18" customHeight="1" spans="1:6">
      <c r="A15" s="7">
        <v>13</v>
      </c>
      <c r="B15" s="8" t="s">
        <v>29</v>
      </c>
      <c r="C15" s="7" t="s">
        <v>32</v>
      </c>
      <c r="D15" s="7">
        <v>202111720</v>
      </c>
      <c r="E15" s="7" t="str">
        <f>"张前猛"</f>
        <v>张前猛</v>
      </c>
      <c r="F15" s="9" t="s">
        <v>9</v>
      </c>
    </row>
    <row r="16" s="1" customFormat="1" ht="18" customHeight="1" spans="1:6">
      <c r="A16" s="7">
        <v>14</v>
      </c>
      <c r="B16" s="7" t="s">
        <v>33</v>
      </c>
      <c r="C16" s="7" t="s">
        <v>34</v>
      </c>
      <c r="D16" s="7">
        <v>202111725</v>
      </c>
      <c r="E16" s="7" t="str">
        <f>"胡晨"</f>
        <v>胡晨</v>
      </c>
      <c r="F16" s="9" t="s">
        <v>9</v>
      </c>
    </row>
    <row r="17" s="1" customFormat="1" ht="18" customHeight="1" spans="1:6">
      <c r="A17" s="7">
        <v>15</v>
      </c>
      <c r="B17" s="7" t="s">
        <v>33</v>
      </c>
      <c r="C17" s="7" t="s">
        <v>35</v>
      </c>
      <c r="D17" s="7">
        <v>202111730</v>
      </c>
      <c r="E17" s="7" t="str">
        <f>"严麦丹"</f>
        <v>严麦丹</v>
      </c>
      <c r="F17" s="9" t="s">
        <v>9</v>
      </c>
    </row>
    <row r="18" s="1" customFormat="1" ht="18" customHeight="1" spans="1:6">
      <c r="A18" s="7">
        <v>16</v>
      </c>
      <c r="B18" s="7" t="s">
        <v>33</v>
      </c>
      <c r="C18" s="7" t="s">
        <v>36</v>
      </c>
      <c r="D18" s="7">
        <v>202111734</v>
      </c>
      <c r="E18" s="7" t="str">
        <f>"覃许桐"</f>
        <v>覃许桐</v>
      </c>
      <c r="F18" s="9" t="s">
        <v>9</v>
      </c>
    </row>
    <row r="19" s="1" customFormat="1" ht="18" customHeight="1" spans="1:6">
      <c r="A19" s="7">
        <v>17</v>
      </c>
      <c r="B19" s="7" t="s">
        <v>37</v>
      </c>
      <c r="C19" s="7" t="s">
        <v>38</v>
      </c>
      <c r="D19" s="7">
        <v>202111803</v>
      </c>
      <c r="E19" s="7" t="str">
        <f>"马建军"</f>
        <v>马建军</v>
      </c>
      <c r="F19" s="9" t="s">
        <v>9</v>
      </c>
    </row>
    <row r="20" s="1" customFormat="1" ht="18" customHeight="1" spans="1:6">
      <c r="A20" s="7">
        <v>18</v>
      </c>
      <c r="B20" s="7" t="s">
        <v>39</v>
      </c>
      <c r="C20" s="7" t="s">
        <v>40</v>
      </c>
      <c r="D20" s="7">
        <v>202111906</v>
      </c>
      <c r="E20" s="7" t="str">
        <f>"刘颜铭"</f>
        <v>刘颜铭</v>
      </c>
      <c r="F20" s="9" t="s">
        <v>9</v>
      </c>
    </row>
    <row r="21" s="1" customFormat="1" ht="18" customHeight="1" spans="1:6">
      <c r="A21" s="7">
        <v>19</v>
      </c>
      <c r="B21" s="7" t="s">
        <v>41</v>
      </c>
      <c r="C21" s="7" t="s">
        <v>42</v>
      </c>
      <c r="D21" s="7">
        <v>202112022</v>
      </c>
      <c r="E21" s="7" t="str">
        <f>"周晓敏"</f>
        <v>周晓敏</v>
      </c>
      <c r="F21" s="9" t="s">
        <v>9</v>
      </c>
    </row>
    <row r="22" s="1" customFormat="1" ht="18" customHeight="1" spans="1:6">
      <c r="A22" s="7">
        <v>20</v>
      </c>
      <c r="B22" s="7" t="s">
        <v>43</v>
      </c>
      <c r="C22" s="7" t="s">
        <v>44</v>
      </c>
      <c r="D22" s="7">
        <v>202112102</v>
      </c>
      <c r="E22" s="7" t="str">
        <f>"陈琳"</f>
        <v>陈琳</v>
      </c>
      <c r="F22" s="9" t="s">
        <v>9</v>
      </c>
    </row>
    <row r="23" s="1" customFormat="1" ht="18" customHeight="1" spans="1:6">
      <c r="A23" s="7">
        <v>21</v>
      </c>
      <c r="B23" s="7" t="s">
        <v>43</v>
      </c>
      <c r="C23" s="7" t="s">
        <v>45</v>
      </c>
      <c r="D23" s="7">
        <v>202112119</v>
      </c>
      <c r="E23" s="7" t="str">
        <f>"王业恒"</f>
        <v>王业恒</v>
      </c>
      <c r="F23" s="9" t="s">
        <v>9</v>
      </c>
    </row>
    <row r="24" s="1" customFormat="1" ht="18" customHeight="1" spans="1:6">
      <c r="A24" s="7">
        <v>22</v>
      </c>
      <c r="B24" s="7" t="s">
        <v>46</v>
      </c>
      <c r="C24" s="7" t="s">
        <v>47</v>
      </c>
      <c r="D24" s="7">
        <v>202112315</v>
      </c>
      <c r="E24" s="7" t="str">
        <f>"曹冰洁"</f>
        <v>曹冰洁</v>
      </c>
      <c r="F24" s="9" t="s">
        <v>9</v>
      </c>
    </row>
    <row r="25" s="1" customFormat="1" ht="18" customHeight="1" spans="1:6">
      <c r="A25" s="7">
        <v>23</v>
      </c>
      <c r="B25" s="7" t="s">
        <v>48</v>
      </c>
      <c r="C25" s="7" t="s">
        <v>49</v>
      </c>
      <c r="D25" s="7">
        <v>202112326</v>
      </c>
      <c r="E25" s="7" t="str">
        <f>"田奕嵩"</f>
        <v>田奕嵩</v>
      </c>
      <c r="F25" s="9" t="s">
        <v>9</v>
      </c>
    </row>
    <row r="26" s="1" customFormat="1" ht="18" customHeight="1" spans="1:6">
      <c r="A26" s="7">
        <v>24</v>
      </c>
      <c r="B26" s="7" t="s">
        <v>50</v>
      </c>
      <c r="C26" s="7" t="s">
        <v>51</v>
      </c>
      <c r="D26" s="7">
        <v>202112332</v>
      </c>
      <c r="E26" s="7" t="str">
        <f>"余婷"</f>
        <v>余婷</v>
      </c>
      <c r="F26" s="9" t="s">
        <v>9</v>
      </c>
    </row>
    <row r="27" s="1" customFormat="1" ht="18" customHeight="1" spans="1:6">
      <c r="A27" s="7">
        <v>25</v>
      </c>
      <c r="B27" s="7" t="s">
        <v>52</v>
      </c>
      <c r="C27" s="7" t="s">
        <v>53</v>
      </c>
      <c r="D27" s="7">
        <v>202112429</v>
      </c>
      <c r="E27" s="7" t="str">
        <f>"李炳佳"</f>
        <v>李炳佳</v>
      </c>
      <c r="F27" s="9" t="s">
        <v>9</v>
      </c>
    </row>
    <row r="28" s="1" customFormat="1" ht="18" customHeight="1" spans="1:6">
      <c r="A28" s="7">
        <v>26</v>
      </c>
      <c r="B28" s="7" t="s">
        <v>54</v>
      </c>
      <c r="C28" s="7" t="s">
        <v>55</v>
      </c>
      <c r="D28" s="7">
        <v>202112535</v>
      </c>
      <c r="E28" s="7" t="str">
        <f>"张怡"</f>
        <v>张怡</v>
      </c>
      <c r="F28" s="9" t="s">
        <v>9</v>
      </c>
    </row>
    <row r="29" s="1" customFormat="1" ht="18" customHeight="1" spans="1:6">
      <c r="A29" s="7">
        <v>27</v>
      </c>
      <c r="B29" s="7" t="s">
        <v>56</v>
      </c>
      <c r="C29" s="7" t="s">
        <v>57</v>
      </c>
      <c r="D29" s="7">
        <v>202112715</v>
      </c>
      <c r="E29" s="7" t="str">
        <f>"丁莉"</f>
        <v>丁莉</v>
      </c>
      <c r="F29" s="9" t="s">
        <v>9</v>
      </c>
    </row>
    <row r="30" s="1" customFormat="1" ht="18" customHeight="1" spans="1:6">
      <c r="A30" s="7">
        <v>28</v>
      </c>
      <c r="B30" s="7" t="s">
        <v>58</v>
      </c>
      <c r="C30" s="7" t="s">
        <v>59</v>
      </c>
      <c r="D30" s="7">
        <v>202112816</v>
      </c>
      <c r="E30" s="7" t="str">
        <f>"皮紫薇"</f>
        <v>皮紫薇</v>
      </c>
      <c r="F30" s="9" t="s">
        <v>9</v>
      </c>
    </row>
    <row r="31" s="2" customFormat="1" ht="27" customHeight="1" spans="1:6">
      <c r="A31" s="7">
        <v>29</v>
      </c>
      <c r="B31" s="11" t="s">
        <v>58</v>
      </c>
      <c r="C31" s="11" t="s">
        <v>60</v>
      </c>
      <c r="D31" s="11">
        <v>202112922</v>
      </c>
      <c r="E31" s="11" t="str">
        <f>"唐淑芬"</f>
        <v>唐淑芬</v>
      </c>
      <c r="F31" s="12" t="s">
        <v>31</v>
      </c>
    </row>
    <row r="32" s="1" customFormat="1" ht="18" customHeight="1" spans="1:6">
      <c r="A32" s="7">
        <v>30</v>
      </c>
      <c r="B32" s="7" t="s">
        <v>58</v>
      </c>
      <c r="C32" s="7" t="s">
        <v>61</v>
      </c>
      <c r="D32" s="7">
        <v>202113033</v>
      </c>
      <c r="E32" s="7" t="str">
        <f>"贾心月"</f>
        <v>贾心月</v>
      </c>
      <c r="F32" s="9" t="s">
        <v>9</v>
      </c>
    </row>
    <row r="33" s="1" customFormat="1" ht="18" customHeight="1" spans="1:6">
      <c r="A33" s="7">
        <v>31</v>
      </c>
      <c r="B33" s="7" t="s">
        <v>62</v>
      </c>
      <c r="C33" s="7" t="s">
        <v>63</v>
      </c>
      <c r="D33" s="7">
        <v>202113106</v>
      </c>
      <c r="E33" s="7" t="str">
        <f>"陈安桥"</f>
        <v>陈安桥</v>
      </c>
      <c r="F33" s="9" t="s">
        <v>9</v>
      </c>
    </row>
    <row r="34" s="1" customFormat="1" ht="18" customHeight="1" spans="1:6">
      <c r="A34" s="7">
        <v>32</v>
      </c>
      <c r="B34" s="7" t="s">
        <v>64</v>
      </c>
      <c r="C34" s="7" t="s">
        <v>65</v>
      </c>
      <c r="D34" s="7">
        <v>202113215</v>
      </c>
      <c r="E34" s="7" t="str">
        <f>"张晨"</f>
        <v>张晨</v>
      </c>
      <c r="F34" s="9" t="s">
        <v>9</v>
      </c>
    </row>
    <row r="35" s="1" customFormat="1" ht="18" customHeight="1" spans="1:6">
      <c r="A35" s="7">
        <v>33</v>
      </c>
      <c r="B35" s="7" t="s">
        <v>66</v>
      </c>
      <c r="C35" s="7" t="s">
        <v>67</v>
      </c>
      <c r="D35" s="7">
        <v>202113322</v>
      </c>
      <c r="E35" s="7" t="str">
        <f>"何曼"</f>
        <v>何曼</v>
      </c>
      <c r="F35" s="9" t="s">
        <v>9</v>
      </c>
    </row>
    <row r="36" s="1" customFormat="1" ht="18" customHeight="1" spans="1:6">
      <c r="A36" s="7">
        <v>34</v>
      </c>
      <c r="B36" s="7" t="s">
        <v>68</v>
      </c>
      <c r="C36" s="7" t="s">
        <v>69</v>
      </c>
      <c r="D36" s="7">
        <v>202113406</v>
      </c>
      <c r="E36" s="7" t="str">
        <f>"廖秭伊"</f>
        <v>廖秭伊</v>
      </c>
      <c r="F36" s="9" t="s">
        <v>9</v>
      </c>
    </row>
    <row r="37" s="1" customFormat="1" ht="18" customHeight="1" spans="1:6">
      <c r="A37" s="7">
        <v>35</v>
      </c>
      <c r="B37" s="7" t="s">
        <v>70</v>
      </c>
      <c r="C37" s="7" t="s">
        <v>71</v>
      </c>
      <c r="D37" s="7">
        <v>202113534</v>
      </c>
      <c r="E37" s="7" t="str">
        <f>"黄雨婷"</f>
        <v>黄雨婷</v>
      </c>
      <c r="F37" s="9" t="s">
        <v>9</v>
      </c>
    </row>
    <row r="38" s="1" customFormat="1" ht="18" customHeight="1" spans="1:6">
      <c r="A38" s="7">
        <v>36</v>
      </c>
      <c r="B38" s="7" t="s">
        <v>72</v>
      </c>
      <c r="C38" s="7" t="s">
        <v>73</v>
      </c>
      <c r="D38" s="7">
        <v>202113806</v>
      </c>
      <c r="E38" s="7" t="str">
        <f>"熊娇"</f>
        <v>熊娇</v>
      </c>
      <c r="F38" s="9" t="s">
        <v>9</v>
      </c>
    </row>
    <row r="39" s="1" customFormat="1" ht="18" customHeight="1" spans="1:6">
      <c r="A39" s="7">
        <v>37</v>
      </c>
      <c r="B39" s="7" t="s">
        <v>74</v>
      </c>
      <c r="C39" s="7" t="s">
        <v>75</v>
      </c>
      <c r="D39" s="7">
        <v>202113916</v>
      </c>
      <c r="E39" s="7" t="str">
        <f>"赵萌"</f>
        <v>赵萌</v>
      </c>
      <c r="F39" s="9" t="s">
        <v>9</v>
      </c>
    </row>
    <row r="40" s="1" customFormat="1" ht="18" customHeight="1" spans="1:6">
      <c r="A40" s="7">
        <v>38</v>
      </c>
      <c r="B40" s="7" t="s">
        <v>74</v>
      </c>
      <c r="C40" s="7" t="s">
        <v>76</v>
      </c>
      <c r="D40" s="7">
        <v>202114022</v>
      </c>
      <c r="E40" s="7" t="str">
        <f>"张磊"</f>
        <v>张磊</v>
      </c>
      <c r="F40" s="9" t="s">
        <v>9</v>
      </c>
    </row>
    <row r="41" s="1" customFormat="1" ht="18" customHeight="1" spans="1:6">
      <c r="A41" s="7">
        <v>39</v>
      </c>
      <c r="B41" s="7" t="s">
        <v>74</v>
      </c>
      <c r="C41" s="7" t="s">
        <v>77</v>
      </c>
      <c r="D41" s="7">
        <v>202114111</v>
      </c>
      <c r="E41" s="7" t="str">
        <f>"刘正义"</f>
        <v>刘正义</v>
      </c>
      <c r="F41" s="9" t="s">
        <v>9</v>
      </c>
    </row>
    <row r="42" s="1" customFormat="1" ht="18" customHeight="1" spans="1:6">
      <c r="A42" s="7">
        <v>40</v>
      </c>
      <c r="B42" s="7" t="s">
        <v>78</v>
      </c>
      <c r="C42" s="7" t="s">
        <v>79</v>
      </c>
      <c r="D42" s="7">
        <v>202114223</v>
      </c>
      <c r="E42" s="7" t="str">
        <f>"姚虎良"</f>
        <v>姚虎良</v>
      </c>
      <c r="F42" s="9" t="s">
        <v>9</v>
      </c>
    </row>
    <row r="43" s="1" customFormat="1" ht="18" customHeight="1" spans="1:6">
      <c r="A43" s="7">
        <v>41</v>
      </c>
      <c r="B43" s="7" t="s">
        <v>80</v>
      </c>
      <c r="C43" s="7" t="s">
        <v>81</v>
      </c>
      <c r="D43" s="7">
        <v>202114420</v>
      </c>
      <c r="E43" s="7" t="str">
        <f>"何欣燕"</f>
        <v>何欣燕</v>
      </c>
      <c r="F43" s="9" t="s">
        <v>9</v>
      </c>
    </row>
    <row r="44" s="1" customFormat="1" ht="18" customHeight="1" spans="1:6">
      <c r="A44" s="7">
        <v>42</v>
      </c>
      <c r="B44" s="7" t="s">
        <v>82</v>
      </c>
      <c r="C44" s="7" t="s">
        <v>83</v>
      </c>
      <c r="D44" s="7">
        <v>202114431</v>
      </c>
      <c r="E44" s="7" t="str">
        <f>"杨磊"</f>
        <v>杨磊</v>
      </c>
      <c r="F44" s="9" t="s">
        <v>9</v>
      </c>
    </row>
    <row r="45" s="1" customFormat="1" ht="18" customHeight="1" spans="1:6">
      <c r="A45" s="7">
        <v>43</v>
      </c>
      <c r="B45" s="7" t="s">
        <v>84</v>
      </c>
      <c r="C45" s="7" t="s">
        <v>85</v>
      </c>
      <c r="D45" s="7">
        <v>202114520</v>
      </c>
      <c r="E45" s="7" t="str">
        <f>"胡梦飞"</f>
        <v>胡梦飞</v>
      </c>
      <c r="F45" s="9" t="s">
        <v>9</v>
      </c>
    </row>
    <row r="46" s="1" customFormat="1" ht="18" customHeight="1" spans="1:6">
      <c r="A46" s="7">
        <v>44</v>
      </c>
      <c r="B46" s="7" t="s">
        <v>86</v>
      </c>
      <c r="C46" s="7" t="s">
        <v>87</v>
      </c>
      <c r="D46" s="7">
        <v>202114610</v>
      </c>
      <c r="E46" s="7" t="str">
        <f>"王露洁"</f>
        <v>王露洁</v>
      </c>
      <c r="F46" s="9" t="s">
        <v>9</v>
      </c>
    </row>
    <row r="47" s="1" customFormat="1" ht="18" customHeight="1" spans="1:6">
      <c r="A47" s="7">
        <v>45</v>
      </c>
      <c r="B47" s="7" t="s">
        <v>86</v>
      </c>
      <c r="C47" s="7" t="s">
        <v>88</v>
      </c>
      <c r="D47" s="7">
        <v>202114627</v>
      </c>
      <c r="E47" s="7" t="str">
        <f>"佘王俊杰"</f>
        <v>佘王俊杰</v>
      </c>
      <c r="F47" s="9" t="s">
        <v>9</v>
      </c>
    </row>
    <row r="48" s="1" customFormat="1" ht="18" customHeight="1" spans="1:6">
      <c r="A48" s="7">
        <v>46</v>
      </c>
      <c r="B48" s="7" t="s">
        <v>89</v>
      </c>
      <c r="C48" s="7" t="s">
        <v>90</v>
      </c>
      <c r="D48" s="7">
        <v>202114711</v>
      </c>
      <c r="E48" s="7" t="str">
        <f>"刘筠"</f>
        <v>刘筠</v>
      </c>
      <c r="F48" s="9" t="s">
        <v>9</v>
      </c>
    </row>
    <row r="49" s="1" customFormat="1" ht="18" customHeight="1" spans="1:6">
      <c r="A49" s="7">
        <v>47</v>
      </c>
      <c r="B49" s="7" t="s">
        <v>89</v>
      </c>
      <c r="C49" s="7" t="s">
        <v>91</v>
      </c>
      <c r="D49" s="7">
        <v>202114722</v>
      </c>
      <c r="E49" s="7" t="str">
        <f>"陈倩"</f>
        <v>陈倩</v>
      </c>
      <c r="F49" s="9" t="s">
        <v>9</v>
      </c>
    </row>
    <row r="50" s="1" customFormat="1" ht="18" customHeight="1" spans="1:6">
      <c r="A50" s="7">
        <v>48</v>
      </c>
      <c r="B50" s="7" t="s">
        <v>92</v>
      </c>
      <c r="C50" s="7" t="s">
        <v>93</v>
      </c>
      <c r="D50" s="7">
        <v>202114914</v>
      </c>
      <c r="E50" s="7" t="str">
        <f>"罗琳琳"</f>
        <v>罗琳琳</v>
      </c>
      <c r="F50" s="9" t="s">
        <v>9</v>
      </c>
    </row>
    <row r="51" s="1" customFormat="1" ht="18" customHeight="1" spans="1:6">
      <c r="A51" s="7">
        <v>49</v>
      </c>
      <c r="B51" s="7" t="s">
        <v>92</v>
      </c>
      <c r="C51" s="7" t="s">
        <v>94</v>
      </c>
      <c r="D51" s="7">
        <v>202115001</v>
      </c>
      <c r="E51" s="7" t="str">
        <f>"尹文章"</f>
        <v>尹文章</v>
      </c>
      <c r="F51" s="9" t="s">
        <v>9</v>
      </c>
    </row>
    <row r="52" s="1" customFormat="1" ht="18" customHeight="1" spans="1:6">
      <c r="A52" s="7">
        <v>50</v>
      </c>
      <c r="B52" s="7" t="s">
        <v>95</v>
      </c>
      <c r="C52" s="7" t="s">
        <v>96</v>
      </c>
      <c r="D52" s="7">
        <v>202115007</v>
      </c>
      <c r="E52" s="7" t="str">
        <f>"向翊桦"</f>
        <v>向翊桦</v>
      </c>
      <c r="F52" s="9" t="s">
        <v>9</v>
      </c>
    </row>
    <row r="53" s="1" customFormat="1" ht="18" customHeight="1" spans="1:6">
      <c r="A53" s="7">
        <v>51</v>
      </c>
      <c r="B53" s="7" t="s">
        <v>95</v>
      </c>
      <c r="C53" s="7" t="s">
        <v>97</v>
      </c>
      <c r="D53" s="7">
        <v>202115014</v>
      </c>
      <c r="E53" s="7" t="str">
        <f>"陈志远"</f>
        <v>陈志远</v>
      </c>
      <c r="F53" s="9" t="s">
        <v>9</v>
      </c>
    </row>
    <row r="54" s="1" customFormat="1" ht="18" customHeight="1" spans="1:6">
      <c r="A54" s="7">
        <v>52</v>
      </c>
      <c r="B54" s="7" t="s">
        <v>98</v>
      </c>
      <c r="C54" s="7" t="s">
        <v>99</v>
      </c>
      <c r="D54" s="7">
        <v>202115016</v>
      </c>
      <c r="E54" s="7" t="str">
        <f>"李宜坤"</f>
        <v>李宜坤</v>
      </c>
      <c r="F54" s="9" t="s">
        <v>9</v>
      </c>
    </row>
    <row r="55" s="1" customFormat="1" ht="18" customHeight="1" spans="1:6">
      <c r="A55" s="7">
        <v>53</v>
      </c>
      <c r="B55" s="7" t="s">
        <v>100</v>
      </c>
      <c r="C55" s="7" t="s">
        <v>101</v>
      </c>
      <c r="D55" s="7">
        <v>202115102</v>
      </c>
      <c r="E55" s="7" t="str">
        <f>"朱浩年"</f>
        <v>朱浩年</v>
      </c>
      <c r="F55" s="9" t="s">
        <v>9</v>
      </c>
    </row>
    <row r="56" s="1" customFormat="1" ht="18" customHeight="1" spans="1:6">
      <c r="A56" s="7">
        <v>54</v>
      </c>
      <c r="B56" s="7" t="s">
        <v>102</v>
      </c>
      <c r="C56" s="7" t="s">
        <v>103</v>
      </c>
      <c r="D56" s="7">
        <v>202115113</v>
      </c>
      <c r="E56" s="7" t="str">
        <f>"赵菲菲"</f>
        <v>赵菲菲</v>
      </c>
      <c r="F56" s="9" t="s">
        <v>9</v>
      </c>
    </row>
    <row r="57" s="1" customFormat="1" ht="18" customHeight="1" spans="1:6">
      <c r="A57" s="7">
        <v>55</v>
      </c>
      <c r="B57" s="7" t="s">
        <v>102</v>
      </c>
      <c r="C57" s="7" t="s">
        <v>104</v>
      </c>
      <c r="D57" s="7">
        <v>202115135</v>
      </c>
      <c r="E57" s="7" t="str">
        <f>"卢荟"</f>
        <v>卢荟</v>
      </c>
      <c r="F57" s="9" t="s">
        <v>9</v>
      </c>
    </row>
    <row r="58" s="1" customFormat="1" ht="18" customHeight="1" spans="1:6">
      <c r="A58" s="7">
        <v>56</v>
      </c>
      <c r="B58" s="7" t="s">
        <v>102</v>
      </c>
      <c r="C58" s="7" t="s">
        <v>105</v>
      </c>
      <c r="D58" s="7">
        <v>202115332</v>
      </c>
      <c r="E58" s="7" t="str">
        <f>"黄谦"</f>
        <v>黄谦</v>
      </c>
      <c r="F58" s="9" t="s">
        <v>9</v>
      </c>
    </row>
    <row r="59" s="1" customFormat="1" ht="18" customHeight="1" spans="1:6">
      <c r="A59" s="7">
        <v>57</v>
      </c>
      <c r="B59" s="7" t="s">
        <v>106</v>
      </c>
      <c r="C59" s="7" t="s">
        <v>107</v>
      </c>
      <c r="D59" s="7">
        <v>202115435</v>
      </c>
      <c r="E59" s="7" t="str">
        <f>"周敏"</f>
        <v>周敏</v>
      </c>
      <c r="F59" s="9" t="s">
        <v>9</v>
      </c>
    </row>
    <row r="60" s="1" customFormat="1" ht="18" customHeight="1" spans="1:6">
      <c r="A60" s="7">
        <v>58</v>
      </c>
      <c r="B60" s="7" t="s">
        <v>106</v>
      </c>
      <c r="C60" s="7" t="s">
        <v>108</v>
      </c>
      <c r="D60" s="7">
        <v>202115517</v>
      </c>
      <c r="E60" s="7" t="str">
        <f>"杨敦威"</f>
        <v>杨敦威</v>
      </c>
      <c r="F60" s="9" t="s">
        <v>9</v>
      </c>
    </row>
    <row r="61" s="1" customFormat="1" ht="18" customHeight="1" spans="1:6">
      <c r="A61" s="7">
        <v>59</v>
      </c>
      <c r="B61" s="7" t="s">
        <v>109</v>
      </c>
      <c r="C61" s="7" t="s">
        <v>110</v>
      </c>
      <c r="D61" s="7">
        <v>202115612</v>
      </c>
      <c r="E61" s="7" t="str">
        <f>"向迪"</f>
        <v>向迪</v>
      </c>
      <c r="F61" s="9" t="s">
        <v>9</v>
      </c>
    </row>
    <row r="62" s="1" customFormat="1" ht="18" customHeight="1" spans="1:6">
      <c r="A62" s="7">
        <v>60</v>
      </c>
      <c r="B62" s="7" t="s">
        <v>111</v>
      </c>
      <c r="C62" s="7" t="s">
        <v>112</v>
      </c>
      <c r="D62" s="7">
        <v>202115703</v>
      </c>
      <c r="E62" s="7" t="str">
        <f>"黄琛"</f>
        <v>黄琛</v>
      </c>
      <c r="F62" s="9" t="s">
        <v>9</v>
      </c>
    </row>
    <row r="63" s="1" customFormat="1" ht="18" customHeight="1" spans="1:6">
      <c r="A63" s="7">
        <v>61</v>
      </c>
      <c r="B63" s="7" t="s">
        <v>113</v>
      </c>
      <c r="C63" s="7" t="s">
        <v>114</v>
      </c>
      <c r="D63" s="7">
        <v>202115803</v>
      </c>
      <c r="E63" s="7" t="str">
        <f>"陈文亮"</f>
        <v>陈文亮</v>
      </c>
      <c r="F63" s="9" t="s">
        <v>9</v>
      </c>
    </row>
    <row r="64" s="1" customFormat="1" ht="18" customHeight="1" spans="1:6">
      <c r="A64" s="7">
        <v>62</v>
      </c>
      <c r="B64" s="7" t="s">
        <v>115</v>
      </c>
      <c r="C64" s="7" t="s">
        <v>116</v>
      </c>
      <c r="D64" s="7">
        <v>202115813</v>
      </c>
      <c r="E64" s="7" t="str">
        <f>"李一帆"</f>
        <v>李一帆</v>
      </c>
      <c r="F64" s="9" t="s">
        <v>9</v>
      </c>
    </row>
    <row r="65" s="1" customFormat="1" ht="18" customHeight="1" spans="1:6">
      <c r="A65" s="7">
        <v>63</v>
      </c>
      <c r="B65" s="7" t="s">
        <v>117</v>
      </c>
      <c r="C65" s="7" t="s">
        <v>118</v>
      </c>
      <c r="D65" s="7">
        <v>202115901</v>
      </c>
      <c r="E65" s="7" t="str">
        <f>"左飞"</f>
        <v>左飞</v>
      </c>
      <c r="F65" s="9" t="s">
        <v>9</v>
      </c>
    </row>
    <row r="66" s="1" customFormat="1" ht="18" customHeight="1" spans="1:6">
      <c r="A66" s="7">
        <v>64</v>
      </c>
      <c r="B66" s="7" t="s">
        <v>119</v>
      </c>
      <c r="C66" s="7" t="s">
        <v>120</v>
      </c>
      <c r="D66" s="7">
        <v>202115928</v>
      </c>
      <c r="E66" s="7" t="str">
        <f>"廖荣"</f>
        <v>廖荣</v>
      </c>
      <c r="F66" s="9" t="s">
        <v>9</v>
      </c>
    </row>
    <row r="67" s="1" customFormat="1" ht="18" customHeight="1" spans="1:6">
      <c r="A67" s="7">
        <v>65</v>
      </c>
      <c r="B67" s="7" t="s">
        <v>121</v>
      </c>
      <c r="C67" s="7" t="s">
        <v>122</v>
      </c>
      <c r="D67" s="7">
        <v>202116003</v>
      </c>
      <c r="E67" s="7" t="str">
        <f>"郑明祺"</f>
        <v>郑明祺</v>
      </c>
      <c r="F67" s="9" t="s">
        <v>9</v>
      </c>
    </row>
    <row r="68" s="1" customFormat="1" ht="18" customHeight="1" spans="1:6">
      <c r="A68" s="7">
        <v>66</v>
      </c>
      <c r="B68" s="7" t="s">
        <v>123</v>
      </c>
      <c r="C68" s="7" t="s">
        <v>124</v>
      </c>
      <c r="D68" s="7">
        <v>202116021</v>
      </c>
      <c r="E68" s="7" t="str">
        <f>"李滔"</f>
        <v>李滔</v>
      </c>
      <c r="F68" s="9" t="s">
        <v>9</v>
      </c>
    </row>
    <row r="69" s="1" customFormat="1" ht="18" customHeight="1" spans="1:6">
      <c r="A69" s="7">
        <v>67</v>
      </c>
      <c r="B69" s="7" t="s">
        <v>125</v>
      </c>
      <c r="C69" s="7" t="s">
        <v>126</v>
      </c>
      <c r="D69" s="7">
        <v>202116122</v>
      </c>
      <c r="E69" s="7" t="str">
        <f>"罗辉煌"</f>
        <v>罗辉煌</v>
      </c>
      <c r="F69" s="9" t="s">
        <v>9</v>
      </c>
    </row>
    <row r="70" s="1" customFormat="1" ht="18" customHeight="1" spans="1:6">
      <c r="A70" s="7">
        <v>68</v>
      </c>
      <c r="B70" s="8" t="s">
        <v>127</v>
      </c>
      <c r="C70" s="7" t="s">
        <v>128</v>
      </c>
      <c r="D70" s="7">
        <v>202116128</v>
      </c>
      <c r="E70" s="7" t="str">
        <f>"谭子轩"</f>
        <v>谭子轩</v>
      </c>
      <c r="F70" s="9" t="s">
        <v>9</v>
      </c>
    </row>
    <row r="71" s="1" customFormat="1" ht="18" customHeight="1" spans="1:6">
      <c r="A71" s="7">
        <v>69</v>
      </c>
      <c r="B71" s="8" t="s">
        <v>127</v>
      </c>
      <c r="C71" s="7" t="s">
        <v>129</v>
      </c>
      <c r="D71" s="7">
        <v>202116135</v>
      </c>
      <c r="E71" s="7" t="str">
        <f>"石进涛"</f>
        <v>石进涛</v>
      </c>
      <c r="F71" s="9" t="s">
        <v>9</v>
      </c>
    </row>
    <row r="72" s="1" customFormat="1" ht="18" customHeight="1" spans="1:6">
      <c r="A72" s="7">
        <v>70</v>
      </c>
      <c r="B72" s="7" t="s">
        <v>130</v>
      </c>
      <c r="C72" s="7" t="s">
        <v>131</v>
      </c>
      <c r="D72" s="7">
        <v>202116305</v>
      </c>
      <c r="E72" s="7" t="str">
        <f>"欧阳明庄"</f>
        <v>欧阳明庄</v>
      </c>
      <c r="F72" s="9" t="s">
        <v>9</v>
      </c>
    </row>
    <row r="73" s="1" customFormat="1" ht="18" customHeight="1" spans="1:6">
      <c r="A73" s="7">
        <v>71</v>
      </c>
      <c r="B73" s="7" t="s">
        <v>130</v>
      </c>
      <c r="C73" s="7" t="s">
        <v>132</v>
      </c>
      <c r="D73" s="7">
        <v>202116509</v>
      </c>
      <c r="E73" s="7" t="str">
        <f>"张峻伟"</f>
        <v>张峻伟</v>
      </c>
      <c r="F73" s="9" t="s">
        <v>9</v>
      </c>
    </row>
    <row r="74" ht="18" customHeight="1"/>
    <row r="75" ht="18" customHeight="1" spans="5:5">
      <c r="E75" s="3" t="s">
        <v>133</v>
      </c>
    </row>
    <row r="76" ht="18" customHeight="1" spans="5:5">
      <c r="E76" s="13">
        <v>44465</v>
      </c>
    </row>
  </sheetData>
  <autoFilter ref="A2:E73">
    <sortState ref="A2:E73">
      <sortCondition ref="C1" sortBy="fontColor" dxfId="0"/>
    </sortState>
    <extLst/>
  </autoFilter>
  <mergeCells count="3">
    <mergeCell ref="A1:F1"/>
    <mergeCell ref="E75:F75"/>
    <mergeCell ref="E76:F7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津市考生数据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昊天</dc:creator>
  <cp:lastModifiedBy>Mona Ma.</cp:lastModifiedBy>
  <dcterms:created xsi:type="dcterms:W3CDTF">2021-07-19T00:43:00Z</dcterms:created>
  <dcterms:modified xsi:type="dcterms:W3CDTF">2021-09-27T00:35:08Z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637BF62BD261414E8FA3E526E352CDC5</vt:lpwstr>
  </property>
  <property fmtid="{D5CDD505-2E9C-101B-9397-08002B2CF9AE}" pid="3" name="KSOProductBuildVer">
    <vt:lpwstr>2052-11.1.0.10700</vt:lpwstr>
  </property>
</Properties>
</file>